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X24" i="1" l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K25" i="1" s="1"/>
  <c r="J24" i="1"/>
  <c r="I24" i="1"/>
  <c r="H24" i="1"/>
  <c r="G24" i="1"/>
  <c r="F24" i="1"/>
  <c r="K16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F14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K15" i="1" s="1"/>
  <c r="J13" i="1"/>
  <c r="I13" i="1"/>
  <c r="H13" i="1"/>
  <c r="F13" i="1"/>
</calcChain>
</file>

<file path=xl/sharedStrings.xml><?xml version="1.0" encoding="utf-8"?>
<sst xmlns="http://schemas.openxmlformats.org/spreadsheetml/2006/main" count="71" uniqueCount="56">
  <si>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</si>
  <si>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</si>
  <si>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</si>
  <si>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</si>
  <si>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</si>
  <si>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</si>
  <si>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</si>
  <si>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</si>
  <si>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</si>
  <si>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</si>
  <si>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</si>
  <si>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</si>
  <si>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</si>
  <si>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</si>
  <si>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</si>
  <si>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</si>
  <si>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</si>
  <si>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</si>
  <si>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</si>
  <si>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</si>
  <si>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</si>
  <si>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</si>
  <si>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</si>
  <si>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</si>
  <si>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</si>
  <si>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</si>
  <si>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</si>
  <si>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</si>
  <si>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</si>
  <si>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</si>
  <si>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</si>
  <si>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Ассорти из свежих овощей</t>
  </si>
  <si>
    <t>2 блюдо</t>
  </si>
  <si>
    <t>Рыба тушеная с овощами</t>
  </si>
  <si>
    <t>п/к*</t>
  </si>
  <si>
    <t>гарнир</t>
  </si>
  <si>
    <t xml:space="preserve">Картофельное пюре с маслом </t>
  </si>
  <si>
    <t>о/о**</t>
  </si>
  <si>
    <t xml:space="preserve">Картофель запеченный с зеленью. </t>
  </si>
  <si>
    <t>3 блюдо</t>
  </si>
  <si>
    <t>Компот из сухофруктов</t>
  </si>
  <si>
    <t>хлеб пшеничный</t>
  </si>
  <si>
    <t>Хлеб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</si>
  <si>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</si>
  <si>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</si>
  <si>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</si>
  <si>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</si>
  <si>
    <t>Обед</t>
  </si>
  <si>
    <t xml:space="preserve"> закуска</t>
  </si>
  <si>
    <t>Помидоры порционный</t>
  </si>
  <si>
    <t>1 блюдо</t>
  </si>
  <si>
    <t>Уха с рыбой</t>
  </si>
  <si>
    <t>Курица запеченная с соусом и зеленью</t>
  </si>
  <si>
    <t>Каша гречневая рассыпчатая с маслом</t>
  </si>
  <si>
    <t>Сок фруктовый (мультифрукт)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</si>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</sst>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4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8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2" borderId="13" xfId="0" applyFont="1" applyFill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5" xfId="0" applyFont="1" applyBorder="1"/>
    <xf numFmtId="0" fontId="6" fillId="2" borderId="1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9" fillId="0" borderId="17" xfId="0" applyFont="1" applyBorder="1" applyAlignment="1">
      <alignment horizontal="left"/>
    </xf>
    <xf numFmtId="0" fontId="10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 wrapText="1"/>
    </xf>
    <xf numFmtId="0" fontId="9" fillId="2" borderId="22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23" xfId="0" applyFont="1" applyFill="1" applyBorder="1"/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left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left"/>
    </xf>
    <xf numFmtId="0" fontId="9" fillId="3" borderId="26" xfId="1" applyFont="1" applyFill="1" applyBorder="1" applyAlignment="1">
      <alignment horizontal="center" wrapText="1"/>
    </xf>
    <xf numFmtId="0" fontId="9" fillId="3" borderId="27" xfId="1" applyFont="1" applyFill="1" applyBorder="1" applyAlignment="1">
      <alignment horizontal="center" wrapText="1"/>
    </xf>
    <xf numFmtId="0" fontId="9" fillId="3" borderId="28" xfId="1" applyFont="1" applyFill="1" applyBorder="1" applyAlignment="1">
      <alignment horizontal="center" wrapText="1"/>
    </xf>
    <xf numFmtId="0" fontId="9" fillId="3" borderId="24" xfId="1" applyFont="1" applyFill="1" applyBorder="1" applyAlignment="1">
      <alignment horizontal="center" wrapText="1"/>
    </xf>
    <xf numFmtId="0" fontId="9" fillId="3" borderId="26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/>
    </xf>
    <xf numFmtId="0" fontId="12" fillId="4" borderId="23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left" wrapText="1"/>
    </xf>
    <xf numFmtId="0" fontId="8" fillId="4" borderId="24" xfId="0" applyFont="1" applyFill="1" applyBorder="1" applyAlignment="1">
      <alignment horizontal="center" wrapText="1"/>
    </xf>
    <xf numFmtId="0" fontId="9" fillId="4" borderId="26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31" xfId="0" applyFont="1" applyBorder="1" applyAlignment="1">
      <alignment horizontal="left" wrapText="1"/>
    </xf>
    <xf numFmtId="0" fontId="8" fillId="0" borderId="24" xfId="0" applyFont="1" applyBorder="1" applyAlignment="1">
      <alignment horizontal="center" wrapText="1"/>
    </xf>
    <xf numFmtId="0" fontId="8" fillId="0" borderId="31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164" fontId="9" fillId="0" borderId="31" xfId="0" applyNumberFormat="1" applyFont="1" applyBorder="1" applyAlignment="1">
      <alignment horizontal="center"/>
    </xf>
    <xf numFmtId="0" fontId="9" fillId="0" borderId="30" xfId="1" applyFont="1" applyBorder="1" applyAlignment="1">
      <alignment horizontal="center"/>
    </xf>
    <xf numFmtId="0" fontId="9" fillId="2" borderId="24" xfId="1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164" fontId="9" fillId="2" borderId="24" xfId="0" applyNumberFormat="1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4" xfId="0" applyFont="1" applyBorder="1" applyAlignment="1">
      <alignment horizontal="left"/>
    </xf>
    <xf numFmtId="164" fontId="9" fillId="0" borderId="24" xfId="0" applyNumberFormat="1" applyFont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left"/>
    </xf>
    <xf numFmtId="164" fontId="9" fillId="3" borderId="24" xfId="0" applyNumberFormat="1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left"/>
    </xf>
    <xf numFmtId="164" fontId="9" fillId="4" borderId="24" xfId="0" applyNumberFormat="1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164" fontId="5" fillId="3" borderId="24" xfId="0" applyNumberFormat="1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12" fillId="4" borderId="33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left"/>
    </xf>
    <xf numFmtId="0" fontId="8" fillId="4" borderId="36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8" fillId="4" borderId="38" xfId="0" applyFont="1" applyFill="1" applyBorder="1" applyAlignment="1">
      <alignment horizontal="center"/>
    </xf>
    <xf numFmtId="164" fontId="5" fillId="4" borderId="34" xfId="0" applyNumberFormat="1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7" xfId="0" applyFont="1" applyBorder="1"/>
    <xf numFmtId="0" fontId="8" fillId="2" borderId="8" xfId="0" applyFont="1" applyFill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left" wrapText="1"/>
    </xf>
    <xf numFmtId="0" fontId="13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2" borderId="47" xfId="0" applyFont="1" applyFill="1" applyBorder="1" applyAlignment="1">
      <alignment horizontal="center"/>
    </xf>
    <xf numFmtId="0" fontId="9" fillId="2" borderId="41" xfId="0" applyFont="1" applyFill="1" applyBorder="1" applyAlignment="1">
      <alignment horizontal="center"/>
    </xf>
    <xf numFmtId="0" fontId="9" fillId="2" borderId="48" xfId="0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4" xfId="0" applyFont="1" applyBorder="1"/>
    <xf numFmtId="0" fontId="8" fillId="0" borderId="25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left" wrapText="1"/>
    </xf>
    <xf numFmtId="0" fontId="8" fillId="0" borderId="23" xfId="0" applyFont="1" applyFill="1" applyBorder="1" applyAlignment="1">
      <alignment horizontal="center" wrapText="1"/>
    </xf>
    <xf numFmtId="0" fontId="8" fillId="0" borderId="24" xfId="0" applyFont="1" applyFill="1" applyBorder="1" applyAlignment="1">
      <alignment horizontal="center"/>
    </xf>
    <xf numFmtId="0" fontId="9" fillId="0" borderId="26" xfId="1" applyFont="1" applyBorder="1" applyAlignment="1">
      <alignment horizontal="center"/>
    </xf>
    <xf numFmtId="0" fontId="9" fillId="0" borderId="27" xfId="1" applyFont="1" applyBorder="1" applyAlignment="1">
      <alignment horizontal="center"/>
    </xf>
    <xf numFmtId="0" fontId="9" fillId="0" borderId="28" xfId="1" applyFont="1" applyBorder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9" xfId="1" applyFont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left" wrapText="1"/>
    </xf>
    <xf numFmtId="0" fontId="8" fillId="2" borderId="31" xfId="0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 wrapText="1"/>
    </xf>
    <xf numFmtId="0" fontId="9" fillId="2" borderId="27" xfId="0" applyFont="1" applyFill="1" applyBorder="1" applyAlignment="1">
      <alignment horizontal="center" wrapText="1"/>
    </xf>
    <xf numFmtId="0" fontId="9" fillId="2" borderId="30" xfId="0" applyFont="1" applyFill="1" applyBorder="1" applyAlignment="1">
      <alignment horizontal="center" wrapText="1"/>
    </xf>
    <xf numFmtId="0" fontId="9" fillId="2" borderId="31" xfId="0" applyFont="1" applyFill="1" applyBorder="1" applyAlignment="1">
      <alignment horizontal="center" wrapText="1"/>
    </xf>
    <xf numFmtId="0" fontId="7" fillId="2" borderId="12" xfId="0" applyFont="1" applyFill="1" applyBorder="1"/>
    <xf numFmtId="0" fontId="7" fillId="2" borderId="24" xfId="0" applyFont="1" applyFill="1" applyBorder="1"/>
    <xf numFmtId="0" fontId="8" fillId="0" borderId="31" xfId="0" applyFont="1" applyBorder="1" applyAlignment="1">
      <alignment horizontal="left"/>
    </xf>
    <xf numFmtId="0" fontId="8" fillId="0" borderId="23" xfId="0" applyFont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7" fillId="0" borderId="12" xfId="0" applyFont="1" applyBorder="1"/>
    <xf numFmtId="0" fontId="7" fillId="0" borderId="24" xfId="0" applyFont="1" applyBorder="1"/>
    <xf numFmtId="0" fontId="7" fillId="0" borderId="25" xfId="0" applyFont="1" applyBorder="1" applyAlignment="1">
      <alignment horizontal="center"/>
    </xf>
    <xf numFmtId="0" fontId="6" fillId="2" borderId="31" xfId="0" applyFont="1" applyFill="1" applyBorder="1" applyAlignment="1">
      <alignment horizontal="left"/>
    </xf>
    <xf numFmtId="0" fontId="5" fillId="0" borderId="23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7" fillId="0" borderId="11" xfId="0" applyFont="1" applyBorder="1"/>
    <xf numFmtId="0" fontId="7" fillId="0" borderId="34" xfId="0" applyFont="1" applyBorder="1"/>
    <xf numFmtId="0" fontId="7" fillId="0" borderId="49" xfId="0" applyFont="1" applyBorder="1" applyAlignment="1">
      <alignment horizontal="center"/>
    </xf>
    <xf numFmtId="0" fontId="6" fillId="2" borderId="35" xfId="0" applyFont="1" applyFill="1" applyBorder="1" applyAlignment="1">
      <alignment horizontal="left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164" fontId="5" fillId="2" borderId="34" xfId="0" applyNumberFormat="1" applyFont="1" applyFill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workbookViewId="0">
      <selection activeCell="E9" sqref="E9"/>
    </sheetView>
  </sheetViews>
  <sheetFormatPr defaultRowHeight="14.4" x14ac:dyDescent="0.3"/>
  <cols>
    <col min="5" max="5" width="26.88671875" customWidth="1"/>
  </cols>
  <sheetData>
    <row r="1" spans="1:24" x14ac:dyDescent="0.3">
      <c r="C1" s="1"/>
    </row>
    <row r="2" spans="1:24" ht="22.8" x14ac:dyDescent="0.4">
      <c r="A2" s="2" t="s">
        <v>0</v>
      </c>
      <c r="B2" s="2"/>
      <c r="C2" s="3"/>
      <c r="D2" s="2" t="s">
        <v>1</v>
      </c>
      <c r="E2" s="2"/>
      <c r="F2" s="4" t="s">
        <v>2</v>
      </c>
      <c r="G2" s="5">
        <v>8</v>
      </c>
      <c r="H2" s="6"/>
      <c r="K2" s="7"/>
      <c r="L2" s="8"/>
      <c r="M2" s="9"/>
      <c r="N2" s="10"/>
    </row>
    <row r="3" spans="1:24" ht="15" thickBot="1" x14ac:dyDescent="0.35">
      <c r="A3" s="11"/>
      <c r="B3" s="11"/>
      <c r="C3" s="12"/>
      <c r="D3" s="11"/>
      <c r="E3" s="11"/>
      <c r="F3" s="11"/>
      <c r="G3" s="11"/>
      <c r="H3" s="9"/>
      <c r="I3" s="9"/>
      <c r="J3" s="9"/>
      <c r="K3" s="9"/>
      <c r="L3" s="9"/>
      <c r="M3" s="9"/>
      <c r="N3" s="10"/>
    </row>
    <row r="4" spans="1:24" ht="16.2" thickBot="1" x14ac:dyDescent="0.35">
      <c r="A4" s="13" t="s">
        <v>3</v>
      </c>
      <c r="B4" s="13"/>
      <c r="C4" s="14" t="s">
        <v>4</v>
      </c>
      <c r="D4" s="13" t="s">
        <v>5</v>
      </c>
      <c r="E4" s="15" t="s">
        <v>6</v>
      </c>
      <c r="F4" s="15" t="s">
        <v>7</v>
      </c>
      <c r="G4" s="15" t="s">
        <v>8</v>
      </c>
      <c r="H4" s="16" t="s">
        <v>9</v>
      </c>
      <c r="I4" s="17"/>
      <c r="J4" s="18"/>
      <c r="K4" s="14" t="s">
        <v>10</v>
      </c>
      <c r="L4" s="19" t="s">
        <v>11</v>
      </c>
      <c r="M4" s="20"/>
      <c r="N4" s="21"/>
      <c r="O4" s="22"/>
      <c r="P4" s="23"/>
      <c r="Q4" s="24" t="s">
        <v>12</v>
      </c>
      <c r="R4" s="25"/>
      <c r="S4" s="25"/>
      <c r="T4" s="25"/>
      <c r="U4" s="25"/>
      <c r="V4" s="25"/>
      <c r="W4" s="25"/>
      <c r="X4" s="26"/>
    </row>
    <row r="5" spans="1:24" ht="47.4" thickBot="1" x14ac:dyDescent="0.35">
      <c r="A5" s="27"/>
      <c r="B5" s="28"/>
      <c r="C5" s="29"/>
      <c r="D5" s="27"/>
      <c r="E5" s="27"/>
      <c r="F5" s="28"/>
      <c r="G5" s="27"/>
      <c r="H5" s="30" t="s">
        <v>13</v>
      </c>
      <c r="I5" s="31" t="s">
        <v>14</v>
      </c>
      <c r="J5" s="30" t="s">
        <v>15</v>
      </c>
      <c r="K5" s="29"/>
      <c r="L5" s="32" t="s">
        <v>16</v>
      </c>
      <c r="M5" s="32" t="s">
        <v>17</v>
      </c>
      <c r="N5" s="33" t="s">
        <v>18</v>
      </c>
      <c r="O5" s="34" t="s">
        <v>19</v>
      </c>
      <c r="P5" s="35" t="s">
        <v>20</v>
      </c>
      <c r="Q5" s="32" t="s">
        <v>21</v>
      </c>
      <c r="R5" s="32" t="s">
        <v>22</v>
      </c>
      <c r="S5" s="32" t="s">
        <v>23</v>
      </c>
      <c r="T5" s="32" t="s">
        <v>24</v>
      </c>
      <c r="U5" s="32" t="s">
        <v>25</v>
      </c>
      <c r="V5" s="32" t="s">
        <v>26</v>
      </c>
      <c r="W5" s="32" t="s">
        <v>27</v>
      </c>
      <c r="X5" s="36" t="s">
        <v>28</v>
      </c>
    </row>
    <row r="6" spans="1:24" ht="15.6" x14ac:dyDescent="0.3">
      <c r="A6" s="37" t="s">
        <v>29</v>
      </c>
      <c r="B6" s="38"/>
      <c r="C6" s="39">
        <v>23</v>
      </c>
      <c r="D6" s="40" t="s">
        <v>30</v>
      </c>
      <c r="E6" s="41" t="s">
        <v>31</v>
      </c>
      <c r="F6" s="42">
        <v>60</v>
      </c>
      <c r="G6" s="43"/>
      <c r="H6" s="44">
        <v>0.56999999999999995</v>
      </c>
      <c r="I6" s="45">
        <v>0.36</v>
      </c>
      <c r="J6" s="46">
        <v>1.92</v>
      </c>
      <c r="K6" s="47">
        <v>11.4</v>
      </c>
      <c r="L6" s="48">
        <v>0.03</v>
      </c>
      <c r="M6" s="45">
        <v>0.02</v>
      </c>
      <c r="N6" s="49">
        <v>10.5</v>
      </c>
      <c r="O6" s="50">
        <v>40</v>
      </c>
      <c r="P6" s="46">
        <v>0</v>
      </c>
      <c r="Q6" s="48">
        <v>11.1</v>
      </c>
      <c r="R6" s="45">
        <v>20.399999999999999</v>
      </c>
      <c r="S6" s="45">
        <v>10.199999999999999</v>
      </c>
      <c r="T6" s="45">
        <v>0.45</v>
      </c>
      <c r="U6" s="49">
        <v>145.80000000000001</v>
      </c>
      <c r="V6" s="49">
        <v>5.9999999999999995E-4</v>
      </c>
      <c r="W6" s="49">
        <v>1E-4</v>
      </c>
      <c r="X6" s="51">
        <v>0.01</v>
      </c>
    </row>
    <row r="7" spans="1:24" ht="15.6" x14ac:dyDescent="0.3">
      <c r="A7" s="52"/>
      <c r="B7" s="53"/>
      <c r="C7" s="54">
        <v>75</v>
      </c>
      <c r="D7" s="55" t="s">
        <v>32</v>
      </c>
      <c r="E7" s="56" t="s">
        <v>33</v>
      </c>
      <c r="F7" s="54">
        <v>90</v>
      </c>
      <c r="G7" s="54"/>
      <c r="H7" s="57">
        <v>12.42</v>
      </c>
      <c r="I7" s="58">
        <v>2.88</v>
      </c>
      <c r="J7" s="59">
        <v>4.59</v>
      </c>
      <c r="K7" s="60">
        <v>93.51</v>
      </c>
      <c r="L7" s="61">
        <v>0.08</v>
      </c>
      <c r="M7" s="58">
        <v>0.09</v>
      </c>
      <c r="N7" s="62">
        <v>1.34</v>
      </c>
      <c r="O7" s="62">
        <v>170</v>
      </c>
      <c r="P7" s="59">
        <v>0.16</v>
      </c>
      <c r="Q7" s="61">
        <v>35.15</v>
      </c>
      <c r="R7" s="58">
        <v>162.82</v>
      </c>
      <c r="S7" s="58">
        <v>46.09</v>
      </c>
      <c r="T7" s="58">
        <v>0.81</v>
      </c>
      <c r="U7" s="62">
        <v>343.63</v>
      </c>
      <c r="V7" s="62">
        <v>0.108</v>
      </c>
      <c r="W7" s="62">
        <v>1.17E-2</v>
      </c>
      <c r="X7" s="63">
        <v>0.51</v>
      </c>
    </row>
    <row r="8" spans="1:24" ht="15.6" x14ac:dyDescent="0.3">
      <c r="A8" s="52"/>
      <c r="B8" s="64" t="s">
        <v>34</v>
      </c>
      <c r="C8" s="65">
        <v>50</v>
      </c>
      <c r="D8" s="66" t="s">
        <v>35</v>
      </c>
      <c r="E8" s="67" t="s">
        <v>36</v>
      </c>
      <c r="F8" s="65">
        <v>150</v>
      </c>
      <c r="G8" s="65"/>
      <c r="H8" s="68">
        <v>3.3</v>
      </c>
      <c r="I8" s="69">
        <v>7.8</v>
      </c>
      <c r="J8" s="70">
        <v>22.35</v>
      </c>
      <c r="K8" s="71">
        <v>173.1</v>
      </c>
      <c r="L8" s="72">
        <v>0.14000000000000001</v>
      </c>
      <c r="M8" s="72">
        <v>0.12</v>
      </c>
      <c r="N8" s="73">
        <v>18.149999999999999</v>
      </c>
      <c r="O8" s="73">
        <v>21.6</v>
      </c>
      <c r="P8" s="74">
        <v>0.1</v>
      </c>
      <c r="Q8" s="75">
        <v>36.36</v>
      </c>
      <c r="R8" s="73">
        <v>85.5</v>
      </c>
      <c r="S8" s="73">
        <v>27.8</v>
      </c>
      <c r="T8" s="73">
        <v>1.1399999999999999</v>
      </c>
      <c r="U8" s="73">
        <v>701.4</v>
      </c>
      <c r="V8" s="73">
        <v>8.0000000000000002E-3</v>
      </c>
      <c r="W8" s="73">
        <v>2E-3</v>
      </c>
      <c r="X8" s="76">
        <v>4.2000000000000003E-2</v>
      </c>
    </row>
    <row r="9" spans="1:24" ht="93.6" x14ac:dyDescent="0.3">
      <c r="A9" s="52"/>
      <c r="B9" s="77" t="s">
        <v>37</v>
      </c>
      <c r="C9" s="78">
        <v>226</v>
      </c>
      <c r="D9" s="79" t="s">
        <v>35</v>
      </c>
      <c r="E9" s="80" t="s">
        <v>38</v>
      </c>
      <c r="F9" s="81">
        <v>150</v>
      </c>
      <c r="G9" s="78"/>
      <c r="H9" s="82">
        <v>3.3</v>
      </c>
      <c r="I9" s="83">
        <v>3.9</v>
      </c>
      <c r="J9" s="84">
        <v>25.6</v>
      </c>
      <c r="K9" s="85">
        <v>151.35</v>
      </c>
      <c r="L9" s="86">
        <v>0.15</v>
      </c>
      <c r="M9" s="83">
        <v>0.11</v>
      </c>
      <c r="N9" s="83">
        <v>21</v>
      </c>
      <c r="O9" s="83">
        <v>15.3</v>
      </c>
      <c r="P9" s="84">
        <v>0.06</v>
      </c>
      <c r="Q9" s="86">
        <v>14.01</v>
      </c>
      <c r="R9" s="83">
        <v>78.63</v>
      </c>
      <c r="S9" s="83">
        <v>29.37</v>
      </c>
      <c r="T9" s="83">
        <v>1.32</v>
      </c>
      <c r="U9" s="83">
        <v>805.4</v>
      </c>
      <c r="V9" s="83">
        <v>0.02</v>
      </c>
      <c r="W9" s="83">
        <v>0</v>
      </c>
      <c r="X9" s="87">
        <v>0.05</v>
      </c>
    </row>
    <row r="10" spans="1:24" ht="62.4" x14ac:dyDescent="0.3">
      <c r="A10" s="52"/>
      <c r="B10" s="53"/>
      <c r="C10" s="54">
        <v>98</v>
      </c>
      <c r="D10" s="88" t="s">
        <v>39</v>
      </c>
      <c r="E10" s="89" t="s">
        <v>40</v>
      </c>
      <c r="F10" s="90">
        <v>200</v>
      </c>
      <c r="G10" s="91"/>
      <c r="H10" s="61">
        <v>0.4</v>
      </c>
      <c r="I10" s="58">
        <v>0</v>
      </c>
      <c r="J10" s="92">
        <v>27</v>
      </c>
      <c r="K10" s="93">
        <v>110</v>
      </c>
      <c r="L10" s="61">
        <v>0.05</v>
      </c>
      <c r="M10" s="58">
        <v>0.02</v>
      </c>
      <c r="N10" s="58">
        <v>0</v>
      </c>
      <c r="O10" s="58">
        <v>0</v>
      </c>
      <c r="P10" s="59">
        <v>0</v>
      </c>
      <c r="Q10" s="61">
        <v>16.649999999999999</v>
      </c>
      <c r="R10" s="58">
        <v>98.1</v>
      </c>
      <c r="S10" s="58">
        <v>29.25</v>
      </c>
      <c r="T10" s="58">
        <v>1.26</v>
      </c>
      <c r="U10" s="58">
        <v>41.85</v>
      </c>
      <c r="V10" s="58">
        <v>2E-3</v>
      </c>
      <c r="W10" s="58">
        <v>3.0000000000000001E-3</v>
      </c>
      <c r="X10" s="94">
        <v>0</v>
      </c>
    </row>
    <row r="11" spans="1:24" ht="15.6" x14ac:dyDescent="0.3">
      <c r="A11" s="52"/>
      <c r="B11" s="53"/>
      <c r="C11" s="95">
        <v>119</v>
      </c>
      <c r="D11" s="55" t="s">
        <v>41</v>
      </c>
      <c r="E11" s="56" t="s">
        <v>42</v>
      </c>
      <c r="F11" s="54">
        <v>35</v>
      </c>
      <c r="G11" s="54"/>
      <c r="H11" s="96">
        <v>2.66</v>
      </c>
      <c r="I11" s="62">
        <v>0.28000000000000003</v>
      </c>
      <c r="J11" s="97">
        <v>17.22</v>
      </c>
      <c r="K11" s="98">
        <v>82.25</v>
      </c>
      <c r="L11" s="99">
        <v>0.04</v>
      </c>
      <c r="M11" s="62">
        <v>0.01</v>
      </c>
      <c r="N11" s="62">
        <v>0</v>
      </c>
      <c r="O11" s="62">
        <v>0</v>
      </c>
      <c r="P11" s="97">
        <v>0</v>
      </c>
      <c r="Q11" s="99">
        <v>7</v>
      </c>
      <c r="R11" s="62">
        <v>22.75</v>
      </c>
      <c r="S11" s="62">
        <v>4.9000000000000004</v>
      </c>
      <c r="T11" s="62">
        <v>0.38</v>
      </c>
      <c r="U11" s="62">
        <v>32.549999999999997</v>
      </c>
      <c r="V11" s="62">
        <v>1E-3</v>
      </c>
      <c r="W11" s="62">
        <v>2E-3</v>
      </c>
      <c r="X11" s="63">
        <v>0</v>
      </c>
    </row>
    <row r="12" spans="1:24" ht="15.6" x14ac:dyDescent="0.3">
      <c r="A12" s="52"/>
      <c r="B12" s="53"/>
      <c r="C12" s="88">
        <v>120</v>
      </c>
      <c r="D12" s="100" t="s">
        <v>43</v>
      </c>
      <c r="E12" s="101" t="s">
        <v>44</v>
      </c>
      <c r="F12" s="88">
        <v>20</v>
      </c>
      <c r="G12" s="88"/>
      <c r="H12" s="57">
        <v>1.1399999999999999</v>
      </c>
      <c r="I12" s="58">
        <v>0.22</v>
      </c>
      <c r="J12" s="59">
        <v>7.44</v>
      </c>
      <c r="K12" s="102">
        <v>36.26</v>
      </c>
      <c r="L12" s="99">
        <v>0.02</v>
      </c>
      <c r="M12" s="62">
        <v>2.4E-2</v>
      </c>
      <c r="N12" s="62">
        <v>0.08</v>
      </c>
      <c r="O12" s="62">
        <v>0</v>
      </c>
      <c r="P12" s="97">
        <v>0</v>
      </c>
      <c r="Q12" s="99">
        <v>6.8</v>
      </c>
      <c r="R12" s="62">
        <v>24</v>
      </c>
      <c r="S12" s="62">
        <v>8.1999999999999993</v>
      </c>
      <c r="T12" s="62">
        <v>0.46</v>
      </c>
      <c r="U12" s="62">
        <v>73.5</v>
      </c>
      <c r="V12" s="62">
        <v>2E-3</v>
      </c>
      <c r="W12" s="62">
        <v>2E-3</v>
      </c>
      <c r="X12" s="63">
        <v>1.2E-2</v>
      </c>
    </row>
    <row r="13" spans="1:24" ht="15.6" x14ac:dyDescent="0.3">
      <c r="A13" s="52"/>
      <c r="B13" s="103" t="s">
        <v>34</v>
      </c>
      <c r="C13" s="65"/>
      <c r="D13" s="66"/>
      <c r="E13" s="104" t="s">
        <v>45</v>
      </c>
      <c r="F13" s="65">
        <f>F6+F7+F8+F10+F11+F12</f>
        <v>555</v>
      </c>
      <c r="G13" s="65"/>
      <c r="H13" s="72">
        <f t="shared" ref="H13:X13" si="0">H6+H7+H8+H10+H11+H12</f>
        <v>20.49</v>
      </c>
      <c r="I13" s="73">
        <f t="shared" si="0"/>
        <v>11.54</v>
      </c>
      <c r="J13" s="74">
        <f t="shared" si="0"/>
        <v>80.52</v>
      </c>
      <c r="K13" s="105">
        <f t="shared" si="0"/>
        <v>506.52</v>
      </c>
      <c r="L13" s="75">
        <f t="shared" si="0"/>
        <v>0.36</v>
      </c>
      <c r="M13" s="73">
        <f t="shared" si="0"/>
        <v>0.28399999999999997</v>
      </c>
      <c r="N13" s="73">
        <f t="shared" si="0"/>
        <v>30.069999999999997</v>
      </c>
      <c r="O13" s="73">
        <f t="shared" si="0"/>
        <v>231.6</v>
      </c>
      <c r="P13" s="74">
        <f t="shared" si="0"/>
        <v>0.26</v>
      </c>
      <c r="Q13" s="75">
        <f t="shared" si="0"/>
        <v>113.05999999999999</v>
      </c>
      <c r="R13" s="73">
        <f t="shared" si="0"/>
        <v>413.57000000000005</v>
      </c>
      <c r="S13" s="73">
        <f t="shared" si="0"/>
        <v>126.44000000000001</v>
      </c>
      <c r="T13" s="73">
        <f t="shared" si="0"/>
        <v>4.5</v>
      </c>
      <c r="U13" s="73">
        <f t="shared" si="0"/>
        <v>1338.7299999999998</v>
      </c>
      <c r="V13" s="73">
        <f t="shared" si="0"/>
        <v>0.12160000000000001</v>
      </c>
      <c r="W13" s="73">
        <f t="shared" si="0"/>
        <v>2.0799999999999999E-2</v>
      </c>
      <c r="X13" s="76">
        <f t="shared" si="0"/>
        <v>0.57400000000000007</v>
      </c>
    </row>
    <row r="14" spans="1:24" ht="15.6" x14ac:dyDescent="0.3">
      <c r="A14" s="52"/>
      <c r="B14" s="77" t="s">
        <v>37</v>
      </c>
      <c r="C14" s="78"/>
      <c r="D14" s="106"/>
      <c r="E14" s="107" t="s">
        <v>45</v>
      </c>
      <c r="F14" s="78">
        <f>F6+F7+F9+F10+F11+F12</f>
        <v>555</v>
      </c>
      <c r="G14" s="78"/>
      <c r="H14" s="82">
        <f t="shared" ref="H14:X14" si="1">H6+H7+H9+H10+H11+H12</f>
        <v>20.49</v>
      </c>
      <c r="I14" s="83">
        <f t="shared" si="1"/>
        <v>7.64</v>
      </c>
      <c r="J14" s="84">
        <f t="shared" si="1"/>
        <v>83.77</v>
      </c>
      <c r="K14" s="108">
        <f t="shared" si="1"/>
        <v>484.77</v>
      </c>
      <c r="L14" s="86">
        <f t="shared" si="1"/>
        <v>0.37</v>
      </c>
      <c r="M14" s="83">
        <f t="shared" si="1"/>
        <v>0.27400000000000002</v>
      </c>
      <c r="N14" s="83">
        <f t="shared" si="1"/>
        <v>32.92</v>
      </c>
      <c r="O14" s="83">
        <f t="shared" si="1"/>
        <v>225.3</v>
      </c>
      <c r="P14" s="84">
        <f t="shared" si="1"/>
        <v>0.22</v>
      </c>
      <c r="Q14" s="86">
        <f t="shared" si="1"/>
        <v>90.71</v>
      </c>
      <c r="R14" s="83">
        <f t="shared" si="1"/>
        <v>406.70000000000005</v>
      </c>
      <c r="S14" s="83">
        <f t="shared" si="1"/>
        <v>128.01000000000002</v>
      </c>
      <c r="T14" s="83">
        <f t="shared" si="1"/>
        <v>4.68</v>
      </c>
      <c r="U14" s="83">
        <f t="shared" si="1"/>
        <v>1442.7299999999998</v>
      </c>
      <c r="V14" s="83">
        <f t="shared" si="1"/>
        <v>0.1336</v>
      </c>
      <c r="W14" s="83">
        <f t="shared" si="1"/>
        <v>1.8800000000000004E-2</v>
      </c>
      <c r="X14" s="87">
        <f t="shared" si="1"/>
        <v>0.58200000000000007</v>
      </c>
    </row>
    <row r="15" spans="1:24" ht="15.6" x14ac:dyDescent="0.3">
      <c r="A15" s="52"/>
      <c r="B15" s="103" t="s">
        <v>34</v>
      </c>
      <c r="C15" s="65"/>
      <c r="D15" s="66"/>
      <c r="E15" s="104" t="s">
        <v>46</v>
      </c>
      <c r="F15" s="109"/>
      <c r="G15" s="65"/>
      <c r="H15" s="110"/>
      <c r="I15" s="111"/>
      <c r="J15" s="112"/>
      <c r="K15" s="113">
        <f>K13/23.5</f>
        <v>21.55404255319149</v>
      </c>
      <c r="L15" s="114"/>
      <c r="M15" s="111"/>
      <c r="N15" s="111"/>
      <c r="O15" s="111"/>
      <c r="P15" s="112"/>
      <c r="Q15" s="114"/>
      <c r="R15" s="111"/>
      <c r="S15" s="111"/>
      <c r="T15" s="111"/>
      <c r="U15" s="111"/>
      <c r="V15" s="111"/>
      <c r="W15" s="111"/>
      <c r="X15" s="115"/>
    </row>
    <row r="16" spans="1:24" ht="16.2" thickBot="1" x14ac:dyDescent="0.35">
      <c r="A16" s="116"/>
      <c r="B16" s="117" t="s">
        <v>37</v>
      </c>
      <c r="C16" s="118"/>
      <c r="D16" s="119"/>
      <c r="E16" s="120" t="s">
        <v>46</v>
      </c>
      <c r="F16" s="118"/>
      <c r="G16" s="118"/>
      <c r="H16" s="121"/>
      <c r="I16" s="122"/>
      <c r="J16" s="123"/>
      <c r="K16" s="124">
        <f>K14/23.5</f>
        <v>20.628510638297872</v>
      </c>
      <c r="L16" s="125"/>
      <c r="M16" s="122"/>
      <c r="N16" s="122"/>
      <c r="O16" s="122"/>
      <c r="P16" s="123"/>
      <c r="Q16" s="125"/>
      <c r="R16" s="122"/>
      <c r="S16" s="122"/>
      <c r="T16" s="122"/>
      <c r="U16" s="122"/>
      <c r="V16" s="122"/>
      <c r="W16" s="122"/>
      <c r="X16" s="126"/>
    </row>
    <row r="17" spans="1:24" ht="62.4" x14ac:dyDescent="0.3">
      <c r="A17" s="127" t="s">
        <v>47</v>
      </c>
      <c r="B17" s="128"/>
      <c r="C17" s="129">
        <v>273</v>
      </c>
      <c r="D17" s="130" t="s">
        <v>48</v>
      </c>
      <c r="E17" s="131" t="s">
        <v>49</v>
      </c>
      <c r="F17" s="132">
        <v>60</v>
      </c>
      <c r="G17" s="133">
        <v>10.050000000000001</v>
      </c>
      <c r="H17" s="134">
        <v>1.03</v>
      </c>
      <c r="I17" s="135">
        <v>3.7</v>
      </c>
      <c r="J17" s="136">
        <v>2.29</v>
      </c>
      <c r="K17" s="137">
        <v>46.53</v>
      </c>
      <c r="L17" s="134">
        <v>4.0000000000000001E-3</v>
      </c>
      <c r="M17" s="135">
        <v>4.0000000000000001E-3</v>
      </c>
      <c r="N17" s="135">
        <v>25.6</v>
      </c>
      <c r="O17" s="135">
        <v>40</v>
      </c>
      <c r="P17" s="138">
        <v>0</v>
      </c>
      <c r="Q17" s="134">
        <v>13.01</v>
      </c>
      <c r="R17" s="135">
        <v>20.57</v>
      </c>
      <c r="S17" s="135">
        <v>7.51</v>
      </c>
      <c r="T17" s="135">
        <v>0.52</v>
      </c>
      <c r="U17" s="135">
        <v>97.76</v>
      </c>
      <c r="V17" s="135">
        <v>8.0000000000000004E-4</v>
      </c>
      <c r="W17" s="135">
        <v>2.1000000000000001E-4</v>
      </c>
      <c r="X17" s="136">
        <v>1.23</v>
      </c>
    </row>
    <row r="18" spans="1:24" ht="31.2" x14ac:dyDescent="0.3">
      <c r="A18" s="139"/>
      <c r="B18" s="140"/>
      <c r="C18" s="141">
        <v>48</v>
      </c>
      <c r="D18" s="141" t="s">
        <v>50</v>
      </c>
      <c r="E18" s="142" t="s">
        <v>51</v>
      </c>
      <c r="F18" s="143">
        <v>200</v>
      </c>
      <c r="G18" s="144">
        <v>11.26</v>
      </c>
      <c r="H18" s="145">
        <v>7.2</v>
      </c>
      <c r="I18" s="146">
        <v>6.4</v>
      </c>
      <c r="J18" s="147">
        <v>8</v>
      </c>
      <c r="K18" s="148">
        <v>117.6</v>
      </c>
      <c r="L18" s="149">
        <v>0.1</v>
      </c>
      <c r="M18" s="145">
        <v>0.08</v>
      </c>
      <c r="N18" s="146">
        <v>15.44</v>
      </c>
      <c r="O18" s="146">
        <v>96</v>
      </c>
      <c r="P18" s="94">
        <v>0.06</v>
      </c>
      <c r="Q18" s="149">
        <v>46.04</v>
      </c>
      <c r="R18" s="146">
        <v>100.14</v>
      </c>
      <c r="S18" s="146">
        <v>27.04</v>
      </c>
      <c r="T18" s="146">
        <v>0.86</v>
      </c>
      <c r="U18" s="146">
        <v>321.39999999999998</v>
      </c>
      <c r="V18" s="146">
        <v>4.0000000000000001E-3</v>
      </c>
      <c r="W18" s="146">
        <v>0</v>
      </c>
      <c r="X18" s="94">
        <v>0.2</v>
      </c>
    </row>
    <row r="19" spans="1:24" ht="109.2" x14ac:dyDescent="0.3">
      <c r="A19" s="150"/>
      <c r="B19" s="151"/>
      <c r="C19" s="55">
        <v>270</v>
      </c>
      <c r="D19" s="55" t="s">
        <v>32</v>
      </c>
      <c r="E19" s="152" t="s">
        <v>52</v>
      </c>
      <c r="F19" s="153">
        <v>90</v>
      </c>
      <c r="G19" s="154">
        <v>49.99</v>
      </c>
      <c r="H19" s="155">
        <v>24.03</v>
      </c>
      <c r="I19" s="156">
        <v>19.829999999999998</v>
      </c>
      <c r="J19" s="157">
        <v>1.61</v>
      </c>
      <c r="K19" s="158">
        <v>279.17</v>
      </c>
      <c r="L19" s="149">
        <v>0.09</v>
      </c>
      <c r="M19" s="146">
        <v>0.17</v>
      </c>
      <c r="N19" s="146">
        <v>1.85</v>
      </c>
      <c r="O19" s="146">
        <v>40</v>
      </c>
      <c r="P19" s="147">
        <v>0.01</v>
      </c>
      <c r="Q19" s="149">
        <v>23.61</v>
      </c>
      <c r="R19" s="146">
        <v>193.21</v>
      </c>
      <c r="S19" s="146">
        <v>24.96</v>
      </c>
      <c r="T19" s="146">
        <v>1.67</v>
      </c>
      <c r="U19" s="146">
        <v>300.75</v>
      </c>
      <c r="V19" s="146">
        <v>5.3800000000000002E-3</v>
      </c>
      <c r="W19" s="146">
        <v>2.9E-4</v>
      </c>
      <c r="X19" s="94">
        <v>0.16</v>
      </c>
    </row>
    <row r="20" spans="1:24" ht="15.6" x14ac:dyDescent="0.3">
      <c r="A20" s="159"/>
      <c r="B20" s="160"/>
      <c r="C20" s="100">
        <v>54</v>
      </c>
      <c r="D20" s="100" t="s">
        <v>35</v>
      </c>
      <c r="E20" s="161" t="s">
        <v>53</v>
      </c>
      <c r="F20" s="162">
        <v>150</v>
      </c>
      <c r="G20" s="88">
        <v>11.11</v>
      </c>
      <c r="H20" s="96">
        <v>7.2</v>
      </c>
      <c r="I20" s="62">
        <v>5.0999999999999996</v>
      </c>
      <c r="J20" s="97">
        <v>33.9</v>
      </c>
      <c r="K20" s="163">
        <v>210.3</v>
      </c>
      <c r="L20" s="99">
        <v>0.21</v>
      </c>
      <c r="M20" s="96">
        <v>0.11</v>
      </c>
      <c r="N20" s="62">
        <v>0</v>
      </c>
      <c r="O20" s="62">
        <v>0</v>
      </c>
      <c r="P20" s="63">
        <v>0</v>
      </c>
      <c r="Q20" s="99">
        <v>14.55</v>
      </c>
      <c r="R20" s="62">
        <v>208.87</v>
      </c>
      <c r="S20" s="62">
        <v>139.99</v>
      </c>
      <c r="T20" s="62">
        <v>4.68</v>
      </c>
      <c r="U20" s="62">
        <v>273.8</v>
      </c>
      <c r="V20" s="62">
        <v>3.0000000000000001E-3</v>
      </c>
      <c r="W20" s="62">
        <v>5.0000000000000001E-3</v>
      </c>
      <c r="X20" s="63">
        <v>0.02</v>
      </c>
    </row>
    <row r="21" spans="1:24" ht="93.6" x14ac:dyDescent="0.3">
      <c r="A21" s="159"/>
      <c r="B21" s="160"/>
      <c r="C21" s="141">
        <v>107</v>
      </c>
      <c r="D21" s="141" t="s">
        <v>39</v>
      </c>
      <c r="E21" s="142" t="s">
        <v>54</v>
      </c>
      <c r="F21" s="143">
        <v>200</v>
      </c>
      <c r="G21" s="144">
        <v>10</v>
      </c>
      <c r="H21" s="57">
        <v>0</v>
      </c>
      <c r="I21" s="58">
        <v>0</v>
      </c>
      <c r="J21" s="59">
        <v>24.2</v>
      </c>
      <c r="K21" s="60">
        <v>96.6</v>
      </c>
      <c r="L21" s="61">
        <v>0.08</v>
      </c>
      <c r="M21" s="57"/>
      <c r="N21" s="58">
        <v>50</v>
      </c>
      <c r="O21" s="58">
        <v>0.06</v>
      </c>
      <c r="P21" s="92"/>
      <c r="Q21" s="61">
        <v>0</v>
      </c>
      <c r="R21" s="58">
        <v>0</v>
      </c>
      <c r="S21" s="58">
        <v>0</v>
      </c>
      <c r="T21" s="58">
        <v>0</v>
      </c>
      <c r="U21" s="58"/>
      <c r="V21" s="58"/>
      <c r="W21" s="58"/>
      <c r="X21" s="92"/>
    </row>
    <row r="22" spans="1:24" ht="15.6" x14ac:dyDescent="0.3">
      <c r="A22" s="159"/>
      <c r="B22" s="160"/>
      <c r="C22" s="164">
        <v>119</v>
      </c>
      <c r="D22" s="100" t="s">
        <v>41</v>
      </c>
      <c r="E22" s="161" t="s">
        <v>42</v>
      </c>
      <c r="F22" s="90">
        <v>20</v>
      </c>
      <c r="G22" s="91">
        <v>1.04</v>
      </c>
      <c r="H22" s="61">
        <v>1.4</v>
      </c>
      <c r="I22" s="58">
        <v>0.14000000000000001</v>
      </c>
      <c r="J22" s="92">
        <v>8.8000000000000007</v>
      </c>
      <c r="K22" s="165">
        <v>48</v>
      </c>
      <c r="L22" s="61">
        <v>0.02</v>
      </c>
      <c r="M22" s="57">
        <v>6.0000000000000001E-3</v>
      </c>
      <c r="N22" s="58">
        <v>0</v>
      </c>
      <c r="O22" s="58">
        <v>0</v>
      </c>
      <c r="P22" s="92">
        <v>0</v>
      </c>
      <c r="Q22" s="61">
        <v>7.4</v>
      </c>
      <c r="R22" s="58">
        <v>43.6</v>
      </c>
      <c r="S22" s="58">
        <v>13</v>
      </c>
      <c r="T22" s="57">
        <v>0.56000000000000005</v>
      </c>
      <c r="U22" s="58">
        <v>18.600000000000001</v>
      </c>
      <c r="V22" s="58">
        <v>5.9999999999999995E-4</v>
      </c>
      <c r="W22" s="57">
        <v>1E-3</v>
      </c>
      <c r="X22" s="92">
        <v>0</v>
      </c>
    </row>
    <row r="23" spans="1:24" ht="15.6" x14ac:dyDescent="0.3">
      <c r="A23" s="166"/>
      <c r="B23" s="167"/>
      <c r="C23" s="100">
        <v>120</v>
      </c>
      <c r="D23" s="100" t="s">
        <v>43</v>
      </c>
      <c r="E23" s="161" t="s">
        <v>55</v>
      </c>
      <c r="F23" s="162">
        <v>20</v>
      </c>
      <c r="G23" s="88">
        <v>1.76</v>
      </c>
      <c r="H23" s="57">
        <v>1.1399999999999999</v>
      </c>
      <c r="I23" s="58">
        <v>0.22</v>
      </c>
      <c r="J23" s="59">
        <v>7.44</v>
      </c>
      <c r="K23" s="102">
        <v>36.26</v>
      </c>
      <c r="L23" s="99">
        <v>0.02</v>
      </c>
      <c r="M23" s="96">
        <v>2.4E-2</v>
      </c>
      <c r="N23" s="62">
        <v>0.08</v>
      </c>
      <c r="O23" s="62">
        <v>0</v>
      </c>
      <c r="P23" s="63">
        <v>0</v>
      </c>
      <c r="Q23" s="99">
        <v>6.8</v>
      </c>
      <c r="R23" s="62">
        <v>24</v>
      </c>
      <c r="S23" s="62">
        <v>8.1999999999999993</v>
      </c>
      <c r="T23" s="62">
        <v>0.46</v>
      </c>
      <c r="U23" s="62">
        <v>73.5</v>
      </c>
      <c r="V23" s="62">
        <v>2E-3</v>
      </c>
      <c r="W23" s="62">
        <v>2E-3</v>
      </c>
      <c r="X23" s="63">
        <v>1.2E-2</v>
      </c>
    </row>
    <row r="24" spans="1:24" ht="15.6" x14ac:dyDescent="0.3">
      <c r="A24" s="166"/>
      <c r="B24" s="167"/>
      <c r="C24" s="168"/>
      <c r="D24" s="168"/>
      <c r="E24" s="169" t="s">
        <v>45</v>
      </c>
      <c r="F24" s="170">
        <f>SUM(F17:F23)</f>
        <v>740</v>
      </c>
      <c r="G24" s="88">
        <f>SUM(G17:G23)</f>
        <v>95.210000000000022</v>
      </c>
      <c r="H24" s="171">
        <f t="shared" ref="H24:X24" si="2">SUM(H18:H23)</f>
        <v>40.97</v>
      </c>
      <c r="I24" s="172">
        <f t="shared" si="2"/>
        <v>31.689999999999998</v>
      </c>
      <c r="J24" s="173">
        <f t="shared" si="2"/>
        <v>83.949999999999989</v>
      </c>
      <c r="K24" s="174">
        <f>K17+K18+K19+K20+K21+K22+K23</f>
        <v>834.46</v>
      </c>
      <c r="L24" s="175">
        <f t="shared" si="2"/>
        <v>0.52</v>
      </c>
      <c r="M24" s="172">
        <f t="shared" si="2"/>
        <v>0.39</v>
      </c>
      <c r="N24" s="172">
        <f t="shared" si="2"/>
        <v>67.36999999999999</v>
      </c>
      <c r="O24" s="172">
        <f t="shared" si="2"/>
        <v>136.06</v>
      </c>
      <c r="P24" s="176">
        <f t="shared" si="2"/>
        <v>6.9999999999999993E-2</v>
      </c>
      <c r="Q24" s="175">
        <f t="shared" si="2"/>
        <v>98.4</v>
      </c>
      <c r="R24" s="172">
        <f t="shared" si="2"/>
        <v>569.82000000000005</v>
      </c>
      <c r="S24" s="172">
        <f t="shared" si="2"/>
        <v>213.19</v>
      </c>
      <c r="T24" s="172">
        <f t="shared" si="2"/>
        <v>8.23</v>
      </c>
      <c r="U24" s="172">
        <f t="shared" si="2"/>
        <v>988.05000000000007</v>
      </c>
      <c r="V24" s="172">
        <f t="shared" si="2"/>
        <v>1.4979999999999999E-2</v>
      </c>
      <c r="W24" s="172">
        <f t="shared" si="2"/>
        <v>8.2900000000000005E-3</v>
      </c>
      <c r="X24" s="176">
        <f t="shared" si="2"/>
        <v>0.39200000000000002</v>
      </c>
    </row>
    <row r="25" spans="1:24" ht="16.2" thickBot="1" x14ac:dyDescent="0.35">
      <c r="A25" s="177"/>
      <c r="B25" s="178"/>
      <c r="C25" s="179"/>
      <c r="D25" s="179"/>
      <c r="E25" s="180" t="s">
        <v>46</v>
      </c>
      <c r="F25" s="181"/>
      <c r="G25" s="182"/>
      <c r="H25" s="183"/>
      <c r="I25" s="184"/>
      <c r="J25" s="185"/>
      <c r="K25" s="186">
        <f>K24/23.5</f>
        <v>35.50893617021277</v>
      </c>
      <c r="L25" s="187"/>
      <c r="M25" s="183"/>
      <c r="N25" s="184"/>
      <c r="O25" s="184"/>
      <c r="P25" s="188"/>
      <c r="Q25" s="187"/>
      <c r="R25" s="184"/>
      <c r="S25" s="184"/>
      <c r="T25" s="184"/>
      <c r="U25" s="184"/>
      <c r="V25" s="184"/>
      <c r="W25" s="184"/>
      <c r="X25" s="188"/>
    </row>
  </sheetData>
  <mergeCells count="11">
    <mergeCell ref="G4:G5"/>
    <mergeCell ref="H4:J4"/>
    <mergeCell ref="K4:K5"/>
    <mergeCell ref="L4:P4"/>
    <mergeCell ref="Q4:X4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2024-09-03T06:06:04Z</dcterms:modified>
</cp:coreProperties>
</file>