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K28" i="1" l="1"/>
  <c r="K27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K16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K15" i="1" s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<sst xmlns="http://schemas.openxmlformats.org/spreadsheetml/2006/main" count="82" uniqueCount="58">
  <si>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</si>
  <si>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</si>
  <si>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</si>
  <si>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</si>
  <si>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</si>
  <si>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</si>
  <si>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</si>
  <si>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</si>
  <si>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</si>
  <si>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</si>
  <si>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</si>
  <si>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</si>
  <si>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</si>
  <si>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</si>
  <si>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</si>
  <si>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</si>
  <si>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</si>
  <si>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</si>
  <si>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</si>
  <si>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</si>
  <si>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</si>
  <si>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</si>
  <si>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</si>
  <si>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</si>
  <si>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</si>
  <si>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</si>
  <si>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</si>
  <si>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</si>
  <si>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</si>
  <si>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</si>
  <si>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этик.</t>
  </si>
  <si>
    <t>закуска</t>
  </si>
  <si>
    <t>Сыр сливочный в индивидуальной упаковке</t>
  </si>
  <si>
    <t>гарнир</t>
  </si>
  <si>
    <t>Каша гречневая вязкая с маслом</t>
  </si>
  <si>
    <t>п/к*</t>
  </si>
  <si>
    <t>2 блюдо</t>
  </si>
  <si>
    <t>Запеканка из птицы с овощами</t>
  </si>
  <si>
    <t>о/о*</t>
  </si>
  <si>
    <t>Курица запеченная</t>
  </si>
  <si>
    <t>3 блюдо</t>
  </si>
  <si>
    <t>Напиток плодово-ягодный  витаминизированный (черносмородиновый)</t>
  </si>
  <si>
    <t>хлеб пшеничный</t>
  </si>
  <si>
    <t>Хлеб пшеничныйй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</si>
  <si>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</si>
  <si>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</si>
  <si>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</si>
  <si>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</si>
  <si>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Салат из капусты со свежим перцем и кукурузой</t>
  </si>
  <si>
    <t>Обед</t>
  </si>
  <si>
    <t>1 блюдо</t>
  </si>
  <si>
    <t>Суп рыбный с крупой (рыбные консервы)</t>
  </si>
  <si>
    <t>Медальоны куриные с томатным соусом и зеленью</t>
  </si>
  <si>
    <t>о/о**</t>
  </si>
  <si>
    <t>Чахохбили</t>
  </si>
  <si>
    <t xml:space="preserve">Картофельное ОТВАРНОЙ с маслом </t>
  </si>
  <si>
    <t>Компот из смеси фруктов и ягод (из смеси фруктов: яблоко, клубника, вишня, слива)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</si>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</sst>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wrapText="1"/>
    </xf>
    <xf numFmtId="0" fontId="8" fillId="2" borderId="26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8" fillId="2" borderId="28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29" xfId="1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left" wrapText="1"/>
    </xf>
    <xf numFmtId="0" fontId="7" fillId="3" borderId="22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 wrapText="1"/>
    </xf>
    <xf numFmtId="0" fontId="7" fillId="4" borderId="23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left"/>
    </xf>
    <xf numFmtId="0" fontId="7" fillId="0" borderId="23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left"/>
    </xf>
    <xf numFmtId="0" fontId="4" fillId="3" borderId="22" xfId="0" applyFont="1" applyFill="1" applyBorder="1" applyAlignment="1">
      <alignment horizontal="center"/>
    </xf>
    <xf numFmtId="0" fontId="4" fillId="3" borderId="24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4" fillId="4" borderId="33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24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164" fontId="5" fillId="3" borderId="31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4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0" xfId="0" applyFont="1" applyFill="1" applyBorder="1" applyAlignment="1">
      <alignment horizontal="center"/>
    </xf>
    <xf numFmtId="2" fontId="5" fillId="4" borderId="34" xfId="0" applyNumberFormat="1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7" fillId="2" borderId="22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7" fillId="3" borderId="23" xfId="0" applyFont="1" applyFill="1" applyBorder="1" applyAlignment="1">
      <alignment horizontal="center" wrapText="1"/>
    </xf>
    <xf numFmtId="0" fontId="8" fillId="3" borderId="26" xfId="1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8" fillId="3" borderId="28" xfId="1" applyFont="1" applyFill="1" applyBorder="1" applyAlignment="1">
      <alignment horizontal="center"/>
    </xf>
    <xf numFmtId="0" fontId="8" fillId="3" borderId="23" xfId="1" applyFont="1" applyFill="1" applyBorder="1" applyAlignment="1">
      <alignment horizontal="center"/>
    </xf>
    <xf numFmtId="0" fontId="8" fillId="3" borderId="29" xfId="1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/>
    </xf>
    <xf numFmtId="0" fontId="8" fillId="0" borderId="26" xfId="1" applyFont="1" applyBorder="1" applyAlignment="1">
      <alignment horizontal="center" wrapText="1"/>
    </xf>
    <xf numFmtId="0" fontId="8" fillId="0" borderId="27" xfId="1" applyFont="1" applyBorder="1" applyAlignment="1">
      <alignment horizontal="center" wrapText="1"/>
    </xf>
    <xf numFmtId="0" fontId="8" fillId="0" borderId="28" xfId="1" applyFont="1" applyBorder="1" applyAlignment="1">
      <alignment horizontal="center" wrapText="1"/>
    </xf>
    <xf numFmtId="0" fontId="8" fillId="0" borderId="23" xfId="1" applyFont="1" applyBorder="1" applyAlignment="1">
      <alignment horizontal="center" wrapText="1"/>
    </xf>
    <xf numFmtId="0" fontId="8" fillId="2" borderId="22" xfId="1" applyFont="1" applyFill="1" applyBorder="1" applyAlignment="1">
      <alignment horizontal="center"/>
    </xf>
    <xf numFmtId="0" fontId="7" fillId="0" borderId="25" xfId="0" applyFont="1" applyBorder="1" applyAlignment="1">
      <alignment horizontal="left" wrapText="1"/>
    </xf>
    <xf numFmtId="0" fontId="6" fillId="0" borderId="23" xfId="0" applyFont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6" fillId="2" borderId="9" xfId="0" applyFont="1" applyFill="1" applyBorder="1"/>
    <xf numFmtId="0" fontId="6" fillId="3" borderId="23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12" fillId="3" borderId="33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164" fontId="4" fillId="3" borderId="31" xfId="0" applyNumberFormat="1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6" fillId="2" borderId="43" xfId="0" applyFont="1" applyFill="1" applyBorder="1"/>
    <xf numFmtId="0" fontId="6" fillId="4" borderId="36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164" fontId="4" fillId="4" borderId="34" xfId="0" applyNumberFormat="1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topLeftCell="A10" workbookViewId="0">
      <selection activeCell="X12" sqref="X12:X14"/>
    </sheetView>
  </sheetViews>
  <sheetFormatPr defaultRowHeight="14.4" x14ac:dyDescent="0.3"/>
  <sheetData>
    <row r="1" spans="1:24" x14ac:dyDescent="0.3">
      <c r="C1" s="1"/>
    </row>
    <row r="2" spans="1:24" ht="22.8" x14ac:dyDescent="0.4">
      <c r="A2" s="2" t="s">
        <v>0</v>
      </c>
      <c r="B2" s="2"/>
      <c r="C2" s="3"/>
      <c r="D2" s="2" t="s">
        <v>1</v>
      </c>
      <c r="E2" s="2"/>
      <c r="F2" s="4" t="s">
        <v>2</v>
      </c>
      <c r="G2" s="3">
        <v>2</v>
      </c>
      <c r="H2" s="5"/>
      <c r="K2" s="6"/>
      <c r="L2" s="7"/>
      <c r="M2" s="8"/>
      <c r="N2" s="9"/>
    </row>
    <row r="3" spans="1:24" ht="15" thickBot="1" x14ac:dyDescent="0.35">
      <c r="A3" s="8"/>
      <c r="B3" s="8"/>
      <c r="C3" s="10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24" ht="16.2" thickBot="1" x14ac:dyDescent="0.35">
      <c r="A4" s="11" t="s">
        <v>3</v>
      </c>
      <c r="B4" s="11"/>
      <c r="C4" s="12" t="s">
        <v>4</v>
      </c>
      <c r="D4" s="11" t="s">
        <v>5</v>
      </c>
      <c r="E4" s="12" t="s">
        <v>6</v>
      </c>
      <c r="F4" s="12" t="s">
        <v>7</v>
      </c>
      <c r="G4" s="12" t="s">
        <v>8</v>
      </c>
      <c r="H4" s="13" t="s">
        <v>9</v>
      </c>
      <c r="I4" s="14"/>
      <c r="J4" s="15"/>
      <c r="K4" s="16" t="s">
        <v>10</v>
      </c>
      <c r="L4" s="17" t="s">
        <v>11</v>
      </c>
      <c r="M4" s="18"/>
      <c r="N4" s="19"/>
      <c r="O4" s="19"/>
      <c r="P4" s="20"/>
      <c r="Q4" s="13" t="s">
        <v>12</v>
      </c>
      <c r="R4" s="21"/>
      <c r="S4" s="21"/>
      <c r="T4" s="21"/>
      <c r="U4" s="21"/>
      <c r="V4" s="21"/>
      <c r="W4" s="21"/>
      <c r="X4" s="22"/>
    </row>
    <row r="5" spans="1:24" ht="47.4" thickBot="1" x14ac:dyDescent="0.35">
      <c r="A5" s="23"/>
      <c r="B5" s="23"/>
      <c r="C5" s="23"/>
      <c r="D5" s="23"/>
      <c r="E5" s="23"/>
      <c r="F5" s="23"/>
      <c r="G5" s="23"/>
      <c r="H5" s="24" t="s">
        <v>13</v>
      </c>
      <c r="I5" s="25" t="s">
        <v>14</v>
      </c>
      <c r="J5" s="26" t="s">
        <v>15</v>
      </c>
      <c r="K5" s="27"/>
      <c r="L5" s="28" t="s">
        <v>16</v>
      </c>
      <c r="M5" s="28" t="s">
        <v>17</v>
      </c>
      <c r="N5" s="28" t="s">
        <v>18</v>
      </c>
      <c r="O5" s="29" t="s">
        <v>19</v>
      </c>
      <c r="P5" s="28" t="s">
        <v>20</v>
      </c>
      <c r="Q5" s="28" t="s">
        <v>21</v>
      </c>
      <c r="R5" s="28" t="s">
        <v>22</v>
      </c>
      <c r="S5" s="28" t="s">
        <v>23</v>
      </c>
      <c r="T5" s="28" t="s">
        <v>24</v>
      </c>
      <c r="U5" s="28" t="s">
        <v>25</v>
      </c>
      <c r="V5" s="28" t="s">
        <v>26</v>
      </c>
      <c r="W5" s="28" t="s">
        <v>27</v>
      </c>
      <c r="X5" s="30" t="s">
        <v>28</v>
      </c>
    </row>
    <row r="6" spans="1:24" ht="15.6" x14ac:dyDescent="0.3">
      <c r="A6" s="31" t="s">
        <v>29</v>
      </c>
      <c r="B6" s="32"/>
      <c r="C6" s="33" t="s">
        <v>30</v>
      </c>
      <c r="D6" s="34" t="s">
        <v>31</v>
      </c>
      <c r="E6" s="35" t="s">
        <v>32</v>
      </c>
      <c r="F6" s="36">
        <v>17</v>
      </c>
      <c r="G6" s="37"/>
      <c r="H6" s="38">
        <v>1.7</v>
      </c>
      <c r="I6" s="39">
        <v>4.42</v>
      </c>
      <c r="J6" s="40">
        <v>0.85</v>
      </c>
      <c r="K6" s="41">
        <v>49.98</v>
      </c>
      <c r="L6" s="38">
        <v>0</v>
      </c>
      <c r="M6" s="39">
        <v>0</v>
      </c>
      <c r="N6" s="39">
        <v>0.1</v>
      </c>
      <c r="O6" s="39">
        <v>0</v>
      </c>
      <c r="P6" s="42">
        <v>0</v>
      </c>
      <c r="Q6" s="38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40">
        <v>0</v>
      </c>
    </row>
    <row r="7" spans="1:24" ht="109.2" x14ac:dyDescent="0.3">
      <c r="A7" s="43"/>
      <c r="B7" s="44"/>
      <c r="C7" s="45">
        <v>227</v>
      </c>
      <c r="D7" s="46" t="s">
        <v>33</v>
      </c>
      <c r="E7" s="47" t="s">
        <v>34</v>
      </c>
      <c r="F7" s="48">
        <v>150</v>
      </c>
      <c r="G7" s="46"/>
      <c r="H7" s="49">
        <v>4.3499999999999996</v>
      </c>
      <c r="I7" s="50">
        <v>3.9</v>
      </c>
      <c r="J7" s="51">
        <v>20.399999999999999</v>
      </c>
      <c r="K7" s="52">
        <v>134.25</v>
      </c>
      <c r="L7" s="49">
        <v>0.12</v>
      </c>
      <c r="M7" s="50">
        <v>0.08</v>
      </c>
      <c r="N7" s="50">
        <v>0</v>
      </c>
      <c r="O7" s="50">
        <v>19.5</v>
      </c>
      <c r="P7" s="53">
        <v>0.08</v>
      </c>
      <c r="Q7" s="49">
        <v>7.92</v>
      </c>
      <c r="R7" s="50">
        <v>109.87</v>
      </c>
      <c r="S7" s="50">
        <v>73.540000000000006</v>
      </c>
      <c r="T7" s="50">
        <v>2.46</v>
      </c>
      <c r="U7" s="50">
        <v>137.4</v>
      </c>
      <c r="V7" s="50">
        <v>2E-3</v>
      </c>
      <c r="W7" s="50">
        <v>2E-3</v>
      </c>
      <c r="X7" s="51">
        <v>8.9999999999999993E-3</v>
      </c>
    </row>
    <row r="8" spans="1:24" ht="93.6" x14ac:dyDescent="0.3">
      <c r="A8" s="54"/>
      <c r="B8" s="55" t="s">
        <v>35</v>
      </c>
      <c r="C8" s="56">
        <v>289</v>
      </c>
      <c r="D8" s="57" t="s">
        <v>36</v>
      </c>
      <c r="E8" s="58" t="s">
        <v>37</v>
      </c>
      <c r="F8" s="59">
        <v>90</v>
      </c>
      <c r="G8" s="56"/>
      <c r="H8" s="60">
        <v>12.66</v>
      </c>
      <c r="I8" s="61">
        <v>9.6999999999999993</v>
      </c>
      <c r="J8" s="62">
        <v>6.83</v>
      </c>
      <c r="K8" s="63">
        <v>161.72999999999999</v>
      </c>
      <c r="L8" s="60">
        <v>6.3E-2</v>
      </c>
      <c r="M8" s="61">
        <v>0.11700000000000001</v>
      </c>
      <c r="N8" s="61">
        <v>4.66</v>
      </c>
      <c r="O8" s="61">
        <v>153</v>
      </c>
      <c r="P8" s="64">
        <v>3.5999999999999997E-2</v>
      </c>
      <c r="Q8" s="60">
        <v>49.47</v>
      </c>
      <c r="R8" s="61">
        <v>125.3</v>
      </c>
      <c r="S8" s="61">
        <v>26.05</v>
      </c>
      <c r="T8" s="61">
        <v>1.52</v>
      </c>
      <c r="U8" s="61">
        <v>304.06</v>
      </c>
      <c r="V8" s="61">
        <v>6.5000000000000002E-2</v>
      </c>
      <c r="W8" s="61">
        <v>8.9999999999999998E-4</v>
      </c>
      <c r="X8" s="62">
        <v>0.12</v>
      </c>
    </row>
    <row r="9" spans="1:24" ht="46.8" x14ac:dyDescent="0.3">
      <c r="A9" s="65"/>
      <c r="B9" s="66" t="s">
        <v>38</v>
      </c>
      <c r="C9" s="67">
        <v>81</v>
      </c>
      <c r="D9" s="68" t="s">
        <v>36</v>
      </c>
      <c r="E9" s="69" t="s">
        <v>39</v>
      </c>
      <c r="F9" s="70">
        <v>90</v>
      </c>
      <c r="G9" s="71"/>
      <c r="H9" s="72">
        <v>22.41</v>
      </c>
      <c r="I9" s="73">
        <v>15.3</v>
      </c>
      <c r="J9" s="74">
        <v>0.54</v>
      </c>
      <c r="K9" s="75">
        <v>229.77</v>
      </c>
      <c r="L9" s="72">
        <v>0.05</v>
      </c>
      <c r="M9" s="73">
        <v>0.14000000000000001</v>
      </c>
      <c r="N9" s="73">
        <v>1.24</v>
      </c>
      <c r="O9" s="73">
        <v>28.8</v>
      </c>
      <c r="P9" s="76">
        <v>0</v>
      </c>
      <c r="Q9" s="72">
        <v>27.54</v>
      </c>
      <c r="R9" s="73">
        <v>170.72</v>
      </c>
      <c r="S9" s="73">
        <v>21.15</v>
      </c>
      <c r="T9" s="73">
        <v>1.2</v>
      </c>
      <c r="U9" s="73">
        <v>240.57</v>
      </c>
      <c r="V9" s="73">
        <v>4.0000000000000001E-3</v>
      </c>
      <c r="W9" s="73">
        <v>0</v>
      </c>
      <c r="X9" s="74">
        <v>0.14000000000000001</v>
      </c>
    </row>
    <row r="10" spans="1:24" ht="218.4" x14ac:dyDescent="0.3">
      <c r="A10" s="43"/>
      <c r="B10" s="77"/>
      <c r="C10" s="78">
        <v>104</v>
      </c>
      <c r="D10" s="79" t="s">
        <v>40</v>
      </c>
      <c r="E10" s="80" t="s">
        <v>41</v>
      </c>
      <c r="F10" s="81">
        <v>200</v>
      </c>
      <c r="G10" s="78"/>
      <c r="H10" s="82">
        <v>0</v>
      </c>
      <c r="I10" s="83">
        <v>0</v>
      </c>
      <c r="J10" s="84">
        <v>19.2</v>
      </c>
      <c r="K10" s="85">
        <v>76.8</v>
      </c>
      <c r="L10" s="82">
        <v>0.16</v>
      </c>
      <c r="M10" s="83">
        <v>0.01</v>
      </c>
      <c r="N10" s="83">
        <v>9.16</v>
      </c>
      <c r="O10" s="83">
        <v>99</v>
      </c>
      <c r="P10" s="86">
        <v>1.1499999999999999</v>
      </c>
      <c r="Q10" s="82">
        <v>0.76</v>
      </c>
      <c r="R10" s="83">
        <v>0</v>
      </c>
      <c r="S10" s="83">
        <v>0</v>
      </c>
      <c r="T10" s="83">
        <v>0</v>
      </c>
      <c r="U10" s="83">
        <v>0</v>
      </c>
      <c r="V10" s="83">
        <v>0</v>
      </c>
      <c r="W10" s="83">
        <v>0</v>
      </c>
      <c r="X10" s="84">
        <v>0</v>
      </c>
    </row>
    <row r="11" spans="1:24" ht="15.6" x14ac:dyDescent="0.3">
      <c r="A11" s="43"/>
      <c r="B11" s="77"/>
      <c r="C11" s="87">
        <v>119</v>
      </c>
      <c r="D11" s="88" t="s">
        <v>42</v>
      </c>
      <c r="E11" s="89" t="s">
        <v>43</v>
      </c>
      <c r="F11" s="44">
        <v>25</v>
      </c>
      <c r="G11" s="90"/>
      <c r="H11" s="82">
        <v>1.78</v>
      </c>
      <c r="I11" s="83">
        <v>0.18</v>
      </c>
      <c r="J11" s="84">
        <v>11.05</v>
      </c>
      <c r="K11" s="91">
        <v>60</v>
      </c>
      <c r="L11" s="92">
        <v>2.5000000000000001E-2</v>
      </c>
      <c r="M11" s="93">
        <v>8.0000000000000002E-3</v>
      </c>
      <c r="N11" s="93">
        <v>0</v>
      </c>
      <c r="O11" s="93">
        <v>0</v>
      </c>
      <c r="P11" s="94">
        <v>0</v>
      </c>
      <c r="Q11" s="92">
        <v>9.25</v>
      </c>
      <c r="R11" s="93">
        <v>54.5</v>
      </c>
      <c r="S11" s="93">
        <v>16.25</v>
      </c>
      <c r="T11" s="93">
        <v>0.7</v>
      </c>
      <c r="U11" s="93">
        <v>23.25</v>
      </c>
      <c r="V11" s="93">
        <v>8.0000000000000004E-4</v>
      </c>
      <c r="W11" s="93">
        <v>2E-3</v>
      </c>
      <c r="X11" s="95">
        <v>0</v>
      </c>
    </row>
    <row r="12" spans="1:24" ht="15.6" x14ac:dyDescent="0.3">
      <c r="A12" s="43"/>
      <c r="B12" s="77"/>
      <c r="C12" s="90">
        <v>120</v>
      </c>
      <c r="D12" s="88" t="s">
        <v>44</v>
      </c>
      <c r="E12" s="89" t="s">
        <v>45</v>
      </c>
      <c r="F12" s="44">
        <v>20</v>
      </c>
      <c r="G12" s="90"/>
      <c r="H12" s="82">
        <v>1.1399999999999999</v>
      </c>
      <c r="I12" s="83">
        <v>0.22</v>
      </c>
      <c r="J12" s="84">
        <v>7.44</v>
      </c>
      <c r="K12" s="91">
        <v>36.26</v>
      </c>
      <c r="L12" s="92">
        <v>0.02</v>
      </c>
      <c r="M12" s="93">
        <v>2.4E-2</v>
      </c>
      <c r="N12" s="93">
        <v>0.08</v>
      </c>
      <c r="O12" s="93">
        <v>0</v>
      </c>
      <c r="P12" s="94">
        <v>0</v>
      </c>
      <c r="Q12" s="92">
        <v>6.8</v>
      </c>
      <c r="R12" s="93">
        <v>24</v>
      </c>
      <c r="S12" s="93">
        <v>8.1999999999999993</v>
      </c>
      <c r="T12" s="93">
        <v>0.46</v>
      </c>
      <c r="U12" s="93">
        <v>73.5</v>
      </c>
      <c r="V12" s="93">
        <v>2E-3</v>
      </c>
      <c r="W12" s="93">
        <v>2E-3</v>
      </c>
      <c r="X12" s="95">
        <v>1.2E-2</v>
      </c>
    </row>
    <row r="13" spans="1:24" ht="15.6" x14ac:dyDescent="0.3">
      <c r="A13" s="43"/>
      <c r="B13" s="55" t="s">
        <v>35</v>
      </c>
      <c r="C13" s="56"/>
      <c r="D13" s="57"/>
      <c r="E13" s="96" t="s">
        <v>46</v>
      </c>
      <c r="F13" s="97">
        <f>F6+F7+F8+F10+F11+F12</f>
        <v>502</v>
      </c>
      <c r="G13" s="98">
        <f t="shared" ref="G13" si="0">G6+G7+G8+G10+G11+G12</f>
        <v>0</v>
      </c>
      <c r="H13" s="98">
        <f>H6+H7+H8+H10+H11+H12</f>
        <v>21.630000000000003</v>
      </c>
      <c r="I13" s="99">
        <f t="shared" ref="I13:X13" si="1">I6+I7+I8+I10+I11+I12</f>
        <v>18.419999999999998</v>
      </c>
      <c r="J13" s="100">
        <f t="shared" si="1"/>
        <v>65.77</v>
      </c>
      <c r="K13" s="101">
        <f t="shared" si="1"/>
        <v>519.02</v>
      </c>
      <c r="L13" s="98">
        <f t="shared" si="1"/>
        <v>0.38800000000000001</v>
      </c>
      <c r="M13" s="99">
        <f t="shared" si="1"/>
        <v>0.23900000000000002</v>
      </c>
      <c r="N13" s="99">
        <f t="shared" si="1"/>
        <v>14</v>
      </c>
      <c r="O13" s="99">
        <f t="shared" si="1"/>
        <v>271.5</v>
      </c>
      <c r="P13" s="100">
        <f t="shared" si="1"/>
        <v>1.266</v>
      </c>
      <c r="Q13" s="98">
        <f t="shared" si="1"/>
        <v>99.36</v>
      </c>
      <c r="R13" s="99">
        <f t="shared" si="1"/>
        <v>331.86</v>
      </c>
      <c r="S13" s="99">
        <f t="shared" si="1"/>
        <v>127.78</v>
      </c>
      <c r="T13" s="99">
        <f t="shared" si="1"/>
        <v>5.24</v>
      </c>
      <c r="U13" s="99">
        <f t="shared" si="1"/>
        <v>538.21</v>
      </c>
      <c r="V13" s="99">
        <f t="shared" si="1"/>
        <v>6.9800000000000001E-2</v>
      </c>
      <c r="W13" s="99">
        <f t="shared" si="1"/>
        <v>6.8999999999999999E-3</v>
      </c>
      <c r="X13" s="100">
        <f t="shared" si="1"/>
        <v>0.14100000000000001</v>
      </c>
    </row>
    <row r="14" spans="1:24" ht="15.6" x14ac:dyDescent="0.3">
      <c r="A14" s="43"/>
      <c r="B14" s="102" t="s">
        <v>38</v>
      </c>
      <c r="C14" s="103"/>
      <c r="D14" s="104"/>
      <c r="E14" s="105" t="s">
        <v>46</v>
      </c>
      <c r="F14" s="106">
        <f>F6+F7+F9+F10+F11+F12</f>
        <v>502</v>
      </c>
      <c r="G14" s="107">
        <f t="shared" ref="G14:X14" si="2">G6+G7+G9+G10+G11+G12</f>
        <v>0</v>
      </c>
      <c r="H14" s="108">
        <f t="shared" si="2"/>
        <v>31.380000000000003</v>
      </c>
      <c r="I14" s="109">
        <f t="shared" si="2"/>
        <v>24.02</v>
      </c>
      <c r="J14" s="110">
        <f t="shared" si="2"/>
        <v>59.47999999999999</v>
      </c>
      <c r="K14" s="111">
        <f t="shared" si="2"/>
        <v>587.05999999999995</v>
      </c>
      <c r="L14" s="108">
        <f t="shared" si="2"/>
        <v>0.375</v>
      </c>
      <c r="M14" s="109">
        <f t="shared" si="2"/>
        <v>0.26200000000000007</v>
      </c>
      <c r="N14" s="109">
        <f t="shared" si="2"/>
        <v>10.58</v>
      </c>
      <c r="O14" s="109">
        <f t="shared" si="2"/>
        <v>147.30000000000001</v>
      </c>
      <c r="P14" s="110">
        <f t="shared" si="2"/>
        <v>1.23</v>
      </c>
      <c r="Q14" s="108">
        <f t="shared" si="2"/>
        <v>77.429999999999993</v>
      </c>
      <c r="R14" s="109">
        <f t="shared" si="2"/>
        <v>377.28</v>
      </c>
      <c r="S14" s="109">
        <f t="shared" si="2"/>
        <v>122.88000000000001</v>
      </c>
      <c r="T14" s="109">
        <f t="shared" si="2"/>
        <v>4.92</v>
      </c>
      <c r="U14" s="109">
        <f t="shared" si="2"/>
        <v>474.72</v>
      </c>
      <c r="V14" s="109">
        <f t="shared" si="2"/>
        <v>8.8000000000000005E-3</v>
      </c>
      <c r="W14" s="109">
        <f t="shared" si="2"/>
        <v>6.0000000000000001E-3</v>
      </c>
      <c r="X14" s="110">
        <f t="shared" si="2"/>
        <v>0.16100000000000003</v>
      </c>
    </row>
    <row r="15" spans="1:24" ht="15.6" x14ac:dyDescent="0.3">
      <c r="A15" s="43"/>
      <c r="B15" s="55" t="s">
        <v>35</v>
      </c>
      <c r="C15" s="112"/>
      <c r="D15" s="113"/>
      <c r="E15" s="96" t="s">
        <v>47</v>
      </c>
      <c r="F15" s="114"/>
      <c r="G15" s="112"/>
      <c r="H15" s="60"/>
      <c r="I15" s="61"/>
      <c r="J15" s="62"/>
      <c r="K15" s="115">
        <f>K13/23.5</f>
        <v>22.085957446808511</v>
      </c>
      <c r="L15" s="60"/>
      <c r="M15" s="61"/>
      <c r="N15" s="61"/>
      <c r="O15" s="61"/>
      <c r="P15" s="64"/>
      <c r="Q15" s="60"/>
      <c r="R15" s="61"/>
      <c r="S15" s="61"/>
      <c r="T15" s="61"/>
      <c r="U15" s="61"/>
      <c r="V15" s="61"/>
      <c r="W15" s="61"/>
      <c r="X15" s="62"/>
    </row>
    <row r="16" spans="1:24" ht="16.2" thickBot="1" x14ac:dyDescent="0.35">
      <c r="A16" s="116"/>
      <c r="B16" s="117" t="s">
        <v>38</v>
      </c>
      <c r="C16" s="118"/>
      <c r="D16" s="119"/>
      <c r="E16" s="120" t="s">
        <v>47</v>
      </c>
      <c r="F16" s="121"/>
      <c r="G16" s="118"/>
      <c r="H16" s="122"/>
      <c r="I16" s="123"/>
      <c r="J16" s="124"/>
      <c r="K16" s="125">
        <f>K14/23.5</f>
        <v>24.981276595744678</v>
      </c>
      <c r="L16" s="122"/>
      <c r="M16" s="123"/>
      <c r="N16" s="123"/>
      <c r="O16" s="123"/>
      <c r="P16" s="126"/>
      <c r="Q16" s="122"/>
      <c r="R16" s="123"/>
      <c r="S16" s="123"/>
      <c r="T16" s="123"/>
      <c r="U16" s="123"/>
      <c r="V16" s="123"/>
      <c r="W16" s="123"/>
      <c r="X16" s="124"/>
    </row>
    <row r="17" spans="1:24" ht="15.6" x14ac:dyDescent="0.3">
      <c r="A17" s="127"/>
      <c r="B17" s="128"/>
      <c r="C17" s="129">
        <v>271</v>
      </c>
      <c r="D17" s="130" t="s">
        <v>31</v>
      </c>
      <c r="E17" s="131" t="s">
        <v>48</v>
      </c>
      <c r="F17" s="129">
        <v>60</v>
      </c>
      <c r="G17" s="132"/>
      <c r="H17" s="133">
        <v>0.97</v>
      </c>
      <c r="I17" s="134">
        <v>4.88</v>
      </c>
      <c r="J17" s="135">
        <v>3.8</v>
      </c>
      <c r="K17" s="136">
        <v>63.5</v>
      </c>
      <c r="L17" s="133">
        <v>1.7999999999999999E-2</v>
      </c>
      <c r="M17" s="134">
        <v>0.03</v>
      </c>
      <c r="N17" s="134">
        <v>36.119999999999997</v>
      </c>
      <c r="O17" s="134">
        <v>24</v>
      </c>
      <c r="P17" s="137">
        <v>0</v>
      </c>
      <c r="Q17" s="133">
        <v>22.3</v>
      </c>
      <c r="R17" s="134">
        <v>16.600000000000001</v>
      </c>
      <c r="S17" s="134">
        <v>7.58</v>
      </c>
      <c r="T17" s="134">
        <v>0.3</v>
      </c>
      <c r="U17" s="134">
        <v>134.26</v>
      </c>
      <c r="V17" s="134">
        <v>1.0999999999999999E-2</v>
      </c>
      <c r="W17" s="134">
        <v>1.4999999999999999E-4</v>
      </c>
      <c r="X17" s="135">
        <v>0.68</v>
      </c>
    </row>
    <row r="18" spans="1:24" ht="124.8" x14ac:dyDescent="0.3">
      <c r="A18" s="138" t="s">
        <v>49</v>
      </c>
      <c r="B18" s="139"/>
      <c r="C18" s="45">
        <v>36</v>
      </c>
      <c r="D18" s="46" t="s">
        <v>50</v>
      </c>
      <c r="E18" s="140" t="s">
        <v>51</v>
      </c>
      <c r="F18" s="141">
        <v>200</v>
      </c>
      <c r="G18" s="45">
        <v>15.59</v>
      </c>
      <c r="H18" s="49">
        <v>5</v>
      </c>
      <c r="I18" s="50">
        <v>8.6</v>
      </c>
      <c r="J18" s="51">
        <v>12.6</v>
      </c>
      <c r="K18" s="52">
        <v>147.80000000000001</v>
      </c>
      <c r="L18" s="49">
        <v>0.1</v>
      </c>
      <c r="M18" s="50">
        <v>0.08</v>
      </c>
      <c r="N18" s="50">
        <v>10.08</v>
      </c>
      <c r="O18" s="50">
        <v>96</v>
      </c>
      <c r="P18" s="53">
        <v>5.1999999999999998E-2</v>
      </c>
      <c r="Q18" s="49">
        <v>41.98</v>
      </c>
      <c r="R18" s="50">
        <v>122.08</v>
      </c>
      <c r="S18" s="50">
        <v>36.96</v>
      </c>
      <c r="T18" s="50">
        <v>11.18</v>
      </c>
      <c r="U18" s="50">
        <v>321.39999999999998</v>
      </c>
      <c r="V18" s="50">
        <v>4.0000000000000001E-3</v>
      </c>
      <c r="W18" s="50">
        <v>0</v>
      </c>
      <c r="X18" s="51">
        <v>0.2</v>
      </c>
    </row>
    <row r="19" spans="1:24" ht="156" x14ac:dyDescent="0.3">
      <c r="A19" s="142"/>
      <c r="B19" s="143" t="s">
        <v>35</v>
      </c>
      <c r="C19" s="59">
        <v>259</v>
      </c>
      <c r="D19" s="56" t="s">
        <v>36</v>
      </c>
      <c r="E19" s="58" t="s">
        <v>52</v>
      </c>
      <c r="F19" s="144">
        <v>105</v>
      </c>
      <c r="G19" s="57">
        <v>40.369999999999997</v>
      </c>
      <c r="H19" s="145">
        <v>12.39</v>
      </c>
      <c r="I19" s="146">
        <v>10.59</v>
      </c>
      <c r="J19" s="147">
        <v>16.84</v>
      </c>
      <c r="K19" s="148">
        <v>167.46</v>
      </c>
      <c r="L19" s="145">
        <v>4.2000000000000003E-2</v>
      </c>
      <c r="M19" s="146">
        <v>6.3E-2</v>
      </c>
      <c r="N19" s="146">
        <v>2.88</v>
      </c>
      <c r="O19" s="146">
        <v>73.5</v>
      </c>
      <c r="P19" s="149">
        <v>2.1000000000000001E-2</v>
      </c>
      <c r="Q19" s="145">
        <v>12.7</v>
      </c>
      <c r="R19" s="146">
        <v>145.38999999999999</v>
      </c>
      <c r="S19" s="146">
        <v>71.94</v>
      </c>
      <c r="T19" s="146">
        <v>1.22</v>
      </c>
      <c r="U19" s="146">
        <v>105.04</v>
      </c>
      <c r="V19" s="146">
        <v>6.3E-3</v>
      </c>
      <c r="W19" s="146">
        <v>6.3000000000000003E-4</v>
      </c>
      <c r="X19" s="147">
        <v>0.115</v>
      </c>
    </row>
    <row r="20" spans="1:24" ht="31.2" x14ac:dyDescent="0.3">
      <c r="A20" s="142"/>
      <c r="B20" s="150" t="s">
        <v>53</v>
      </c>
      <c r="C20" s="151">
        <v>150</v>
      </c>
      <c r="D20" s="67" t="s">
        <v>36</v>
      </c>
      <c r="E20" s="69" t="s">
        <v>54</v>
      </c>
      <c r="F20" s="70">
        <v>90</v>
      </c>
      <c r="G20" s="71"/>
      <c r="H20" s="72">
        <v>20.25</v>
      </c>
      <c r="I20" s="73">
        <v>15.57</v>
      </c>
      <c r="J20" s="74">
        <v>2.34</v>
      </c>
      <c r="K20" s="75">
        <v>230.13</v>
      </c>
      <c r="L20" s="72">
        <v>0.06</v>
      </c>
      <c r="M20" s="73">
        <v>0.13</v>
      </c>
      <c r="N20" s="73">
        <v>8.5</v>
      </c>
      <c r="O20" s="73">
        <v>199.8</v>
      </c>
      <c r="P20" s="76">
        <v>0</v>
      </c>
      <c r="Q20" s="72">
        <v>41.24</v>
      </c>
      <c r="R20" s="73">
        <v>108.78</v>
      </c>
      <c r="S20" s="73">
        <v>23.68</v>
      </c>
      <c r="T20" s="73">
        <v>1.39</v>
      </c>
      <c r="U20" s="73">
        <v>287.2</v>
      </c>
      <c r="V20" s="73">
        <v>5.0000000000000001E-3</v>
      </c>
      <c r="W20" s="73">
        <v>8.9999999999999998E-4</v>
      </c>
      <c r="X20" s="74">
        <v>0.13</v>
      </c>
    </row>
    <row r="21" spans="1:24" ht="15.6" x14ac:dyDescent="0.3">
      <c r="A21" s="142"/>
      <c r="B21" s="139"/>
      <c r="C21" s="141">
        <v>50</v>
      </c>
      <c r="D21" s="45" t="s">
        <v>33</v>
      </c>
      <c r="E21" s="152" t="s">
        <v>55</v>
      </c>
      <c r="F21" s="141">
        <v>150</v>
      </c>
      <c r="G21" s="46">
        <v>11.29</v>
      </c>
      <c r="H21" s="153">
        <v>3.3</v>
      </c>
      <c r="I21" s="154">
        <v>7.8</v>
      </c>
      <c r="J21" s="155">
        <v>22.35</v>
      </c>
      <c r="K21" s="156">
        <v>173.1</v>
      </c>
      <c r="L21" s="82">
        <v>0.14000000000000001</v>
      </c>
      <c r="M21" s="83">
        <v>0.12</v>
      </c>
      <c r="N21" s="83">
        <v>18.149999999999999</v>
      </c>
      <c r="O21" s="83">
        <v>21.6</v>
      </c>
      <c r="P21" s="86">
        <v>0.1</v>
      </c>
      <c r="Q21" s="82">
        <v>36.36</v>
      </c>
      <c r="R21" s="83">
        <v>85.5</v>
      </c>
      <c r="S21" s="83">
        <v>27.8</v>
      </c>
      <c r="T21" s="83">
        <v>1.1399999999999999</v>
      </c>
      <c r="U21" s="83">
        <v>701.4</v>
      </c>
      <c r="V21" s="83">
        <v>8.0000000000000002E-3</v>
      </c>
      <c r="W21" s="83">
        <v>2E-3</v>
      </c>
      <c r="X21" s="84">
        <v>4.2000000000000003E-2</v>
      </c>
    </row>
    <row r="22" spans="1:24" ht="249.6" x14ac:dyDescent="0.3">
      <c r="A22" s="142"/>
      <c r="B22" s="139"/>
      <c r="C22" s="157">
        <v>216</v>
      </c>
      <c r="D22" s="90" t="s">
        <v>40</v>
      </c>
      <c r="E22" s="158" t="s">
        <v>56</v>
      </c>
      <c r="F22" s="44">
        <v>200</v>
      </c>
      <c r="G22" s="159">
        <v>9.16</v>
      </c>
      <c r="H22" s="82">
        <v>0.26</v>
      </c>
      <c r="I22" s="83">
        <v>0</v>
      </c>
      <c r="J22" s="84">
        <v>15.46</v>
      </c>
      <c r="K22" s="85">
        <v>62</v>
      </c>
      <c r="L22" s="92">
        <v>0</v>
      </c>
      <c r="M22" s="93">
        <v>0</v>
      </c>
      <c r="N22" s="93">
        <v>4.4000000000000004</v>
      </c>
      <c r="O22" s="93">
        <v>0</v>
      </c>
      <c r="P22" s="94">
        <v>0</v>
      </c>
      <c r="Q22" s="92">
        <v>0.4</v>
      </c>
      <c r="R22" s="93">
        <v>0</v>
      </c>
      <c r="S22" s="93">
        <v>0</v>
      </c>
      <c r="T22" s="93">
        <v>0.04</v>
      </c>
      <c r="U22" s="93">
        <v>0.36</v>
      </c>
      <c r="V22" s="93">
        <v>0</v>
      </c>
      <c r="W22" s="93">
        <v>0</v>
      </c>
      <c r="X22" s="95">
        <v>0</v>
      </c>
    </row>
    <row r="23" spans="1:24" ht="15.6" x14ac:dyDescent="0.3">
      <c r="A23" s="142"/>
      <c r="B23" s="139"/>
      <c r="C23" s="52">
        <v>119</v>
      </c>
      <c r="D23" s="46" t="s">
        <v>42</v>
      </c>
      <c r="E23" s="152" t="s">
        <v>57</v>
      </c>
      <c r="F23" s="141">
        <v>30</v>
      </c>
      <c r="G23" s="46">
        <v>1.56</v>
      </c>
      <c r="H23" s="92">
        <v>2.13</v>
      </c>
      <c r="I23" s="93">
        <v>0.21</v>
      </c>
      <c r="J23" s="95">
        <v>13.26</v>
      </c>
      <c r="K23" s="160">
        <v>72</v>
      </c>
      <c r="L23" s="92">
        <v>0.03</v>
      </c>
      <c r="M23" s="93">
        <v>0.01</v>
      </c>
      <c r="N23" s="93">
        <v>0</v>
      </c>
      <c r="O23" s="93">
        <v>0</v>
      </c>
      <c r="P23" s="94">
        <v>0</v>
      </c>
      <c r="Q23" s="92">
        <v>11.1</v>
      </c>
      <c r="R23" s="93">
        <v>65.400000000000006</v>
      </c>
      <c r="S23" s="93">
        <v>19.5</v>
      </c>
      <c r="T23" s="93">
        <v>0.84</v>
      </c>
      <c r="U23" s="93">
        <v>27.9</v>
      </c>
      <c r="V23" s="93">
        <v>1E-3</v>
      </c>
      <c r="W23" s="93">
        <v>2E-3</v>
      </c>
      <c r="X23" s="95">
        <v>0</v>
      </c>
    </row>
    <row r="24" spans="1:24" ht="15.6" x14ac:dyDescent="0.3">
      <c r="A24" s="142"/>
      <c r="B24" s="139"/>
      <c r="C24" s="45">
        <v>120</v>
      </c>
      <c r="D24" s="46" t="s">
        <v>44</v>
      </c>
      <c r="E24" s="152" t="s">
        <v>45</v>
      </c>
      <c r="F24" s="141">
        <v>20</v>
      </c>
      <c r="G24" s="46">
        <v>1.76</v>
      </c>
      <c r="H24" s="92">
        <v>1.1399999999999999</v>
      </c>
      <c r="I24" s="93">
        <v>0.22</v>
      </c>
      <c r="J24" s="95">
        <v>7.44</v>
      </c>
      <c r="K24" s="160">
        <v>36.26</v>
      </c>
      <c r="L24" s="92">
        <v>0.02</v>
      </c>
      <c r="M24" s="93">
        <v>2.4E-2</v>
      </c>
      <c r="N24" s="93">
        <v>0.08</v>
      </c>
      <c r="O24" s="93">
        <v>0</v>
      </c>
      <c r="P24" s="94">
        <v>0</v>
      </c>
      <c r="Q24" s="92">
        <v>6.8</v>
      </c>
      <c r="R24" s="93">
        <v>24</v>
      </c>
      <c r="S24" s="93">
        <v>8.1999999999999993</v>
      </c>
      <c r="T24" s="93">
        <v>0.46</v>
      </c>
      <c r="U24" s="93">
        <v>73.5</v>
      </c>
      <c r="V24" s="93">
        <v>2E-3</v>
      </c>
      <c r="W24" s="93">
        <v>2E-3</v>
      </c>
      <c r="X24" s="95">
        <v>1.2E-2</v>
      </c>
    </row>
    <row r="25" spans="1:24" ht="15.6" x14ac:dyDescent="0.3">
      <c r="A25" s="161"/>
      <c r="B25" s="143" t="s">
        <v>35</v>
      </c>
      <c r="C25" s="162"/>
      <c r="D25" s="163"/>
      <c r="E25" s="96" t="s">
        <v>46</v>
      </c>
      <c r="F25" s="97">
        <f>F17+F18+F19+F21+F22+F23+F24</f>
        <v>765</v>
      </c>
      <c r="G25" s="164">
        <f t="shared" ref="G25" si="3">G17+G18+G19+G21+G22+G23+G24</f>
        <v>79.73</v>
      </c>
      <c r="H25" s="98">
        <f>H17+H18+H19+H21+H22+H23+H24</f>
        <v>25.19</v>
      </c>
      <c r="I25" s="99">
        <f t="shared" ref="I25:X25" si="4">I17+I18+I19+I21+I22+I23+I24</f>
        <v>32.299999999999997</v>
      </c>
      <c r="J25" s="100">
        <f t="shared" si="4"/>
        <v>91.75</v>
      </c>
      <c r="K25" s="101">
        <f t="shared" si="4"/>
        <v>722.12</v>
      </c>
      <c r="L25" s="98">
        <f t="shared" si="4"/>
        <v>0.35000000000000009</v>
      </c>
      <c r="M25" s="99">
        <f t="shared" si="4"/>
        <v>0.32700000000000001</v>
      </c>
      <c r="N25" s="99">
        <f t="shared" si="4"/>
        <v>71.709999999999994</v>
      </c>
      <c r="O25" s="99">
        <f t="shared" si="4"/>
        <v>215.1</v>
      </c>
      <c r="P25" s="100">
        <f t="shared" si="4"/>
        <v>0.17299999999999999</v>
      </c>
      <c r="Q25" s="98">
        <f t="shared" si="4"/>
        <v>131.64000000000001</v>
      </c>
      <c r="R25" s="99">
        <f t="shared" si="4"/>
        <v>458.97</v>
      </c>
      <c r="S25" s="99">
        <f t="shared" si="4"/>
        <v>171.98</v>
      </c>
      <c r="T25" s="99">
        <f t="shared" si="4"/>
        <v>15.180000000000001</v>
      </c>
      <c r="U25" s="99">
        <f t="shared" si="4"/>
        <v>1363.86</v>
      </c>
      <c r="V25" s="99">
        <f t="shared" si="4"/>
        <v>3.2300000000000002E-2</v>
      </c>
      <c r="W25" s="99">
        <f t="shared" si="4"/>
        <v>6.7799999999999996E-3</v>
      </c>
      <c r="X25" s="100">
        <f t="shared" si="4"/>
        <v>1.0490000000000002</v>
      </c>
    </row>
    <row r="26" spans="1:24" ht="15.6" x14ac:dyDescent="0.3">
      <c r="A26" s="161"/>
      <c r="B26" s="150" t="s">
        <v>38</v>
      </c>
      <c r="C26" s="165"/>
      <c r="D26" s="166"/>
      <c r="E26" s="105" t="s">
        <v>46</v>
      </c>
      <c r="F26" s="106">
        <f>F17+F18+F20+F21+F22+F23+F24</f>
        <v>750</v>
      </c>
      <c r="G26" s="167">
        <f t="shared" ref="G26" si="5">G17+G18+G20+G21+G22+G23+G24</f>
        <v>39.36</v>
      </c>
      <c r="H26" s="108">
        <f>H17+H18+H20+H21+H22+H23+H24</f>
        <v>33.049999999999997</v>
      </c>
      <c r="I26" s="109">
        <f t="shared" ref="I26:X26" si="6">I17+I18+I20+I21+I22+I23+I24</f>
        <v>37.28</v>
      </c>
      <c r="J26" s="110">
        <f t="shared" si="6"/>
        <v>77.25</v>
      </c>
      <c r="K26" s="111">
        <f t="shared" si="6"/>
        <v>784.79</v>
      </c>
      <c r="L26" s="108">
        <f t="shared" si="6"/>
        <v>0.36799999999999999</v>
      </c>
      <c r="M26" s="109">
        <f t="shared" si="6"/>
        <v>0.39400000000000002</v>
      </c>
      <c r="N26" s="109">
        <f t="shared" si="6"/>
        <v>77.33</v>
      </c>
      <c r="O26" s="109">
        <f t="shared" si="6"/>
        <v>341.40000000000003</v>
      </c>
      <c r="P26" s="110">
        <f t="shared" si="6"/>
        <v>0.152</v>
      </c>
      <c r="Q26" s="108">
        <f t="shared" si="6"/>
        <v>160.18</v>
      </c>
      <c r="R26" s="109">
        <f t="shared" si="6"/>
        <v>422.36</v>
      </c>
      <c r="S26" s="109">
        <f t="shared" si="6"/>
        <v>123.72</v>
      </c>
      <c r="T26" s="109">
        <f t="shared" si="6"/>
        <v>15.350000000000001</v>
      </c>
      <c r="U26" s="109">
        <f t="shared" si="6"/>
        <v>1546.0199999999998</v>
      </c>
      <c r="V26" s="109">
        <f t="shared" si="6"/>
        <v>3.1E-2</v>
      </c>
      <c r="W26" s="109">
        <f t="shared" si="6"/>
        <v>7.0499999999999998E-3</v>
      </c>
      <c r="X26" s="110">
        <f t="shared" si="6"/>
        <v>1.0640000000000003</v>
      </c>
    </row>
    <row r="27" spans="1:24" ht="15.6" x14ac:dyDescent="0.3">
      <c r="A27" s="161"/>
      <c r="B27" s="143" t="s">
        <v>35</v>
      </c>
      <c r="C27" s="168"/>
      <c r="D27" s="169"/>
      <c r="E27" s="96" t="s">
        <v>47</v>
      </c>
      <c r="F27" s="170"/>
      <c r="G27" s="112"/>
      <c r="H27" s="171"/>
      <c r="I27" s="172"/>
      <c r="J27" s="173"/>
      <c r="K27" s="174">
        <f>K25/23.5</f>
        <v>30.728510638297873</v>
      </c>
      <c r="L27" s="171"/>
      <c r="M27" s="172"/>
      <c r="N27" s="172"/>
      <c r="O27" s="172"/>
      <c r="P27" s="175"/>
      <c r="Q27" s="171"/>
      <c r="R27" s="172"/>
      <c r="S27" s="172"/>
      <c r="T27" s="172"/>
      <c r="U27" s="172"/>
      <c r="V27" s="172"/>
      <c r="W27" s="172"/>
      <c r="X27" s="173"/>
    </row>
    <row r="28" spans="1:24" ht="16.2" thickBot="1" x14ac:dyDescent="0.35">
      <c r="A28" s="176"/>
      <c r="B28" s="177" t="s">
        <v>38</v>
      </c>
      <c r="C28" s="178"/>
      <c r="D28" s="179"/>
      <c r="E28" s="120" t="s">
        <v>47</v>
      </c>
      <c r="F28" s="121"/>
      <c r="G28" s="118"/>
      <c r="H28" s="180"/>
      <c r="I28" s="181"/>
      <c r="J28" s="182"/>
      <c r="K28" s="183">
        <f>K26/23.5</f>
        <v>33.395319148936167</v>
      </c>
      <c r="L28" s="180"/>
      <c r="M28" s="181"/>
      <c r="N28" s="181"/>
      <c r="O28" s="181"/>
      <c r="P28" s="184"/>
      <c r="Q28" s="180"/>
      <c r="R28" s="181"/>
      <c r="S28" s="181"/>
      <c r="T28" s="181"/>
      <c r="U28" s="181"/>
      <c r="V28" s="181"/>
      <c r="W28" s="181"/>
      <c r="X28" s="182"/>
    </row>
  </sheetData>
  <mergeCells count="11">
    <mergeCell ref="G4:G5"/>
    <mergeCell ref="H4:J4"/>
    <mergeCell ref="K4:K5"/>
    <mergeCell ref="L4:P4"/>
    <mergeCell ref="Q4:X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2024-09-03T05:05:45Z</dcterms:modified>
</cp:coreProperties>
</file>